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40" windowHeight="9735"/>
  </bookViews>
  <sheets>
    <sheet name="F6b_EAEPED_CA" sheetId="38" r:id="rId1"/>
    <sheet name="F6C_EAEPED_CF" sheetId="39" r:id="rId2"/>
    <sheet name="F6d_EAEPED_CSP" sheetId="40" r:id="rId3"/>
  </sheets>
  <externalReferences>
    <externalReference r:id="rId4"/>
  </externalReferences>
  <definedNames>
    <definedName name="_xlcn.WorksheetConnection_CONCENTRADOPBRAYUNTTEPIC.xlsxDIRAREA1" hidden="1">[1]!DIRAREA[#Data]</definedName>
    <definedName name="_xlcn.WorksheetConnection_CONCENTRADOPBRAYUNTTEPIC.xlsxDIRGEN1" hidden="1">[1]!DIRGEN[#Data]</definedName>
    <definedName name="_xlcn.WorksheetConnection_CONCENTRADOPBRAYUNTTEPIC.xlsxPBR1" hidden="1">[1]!PBR[#Data]</definedName>
    <definedName name="_xlnm.Print_Titles" localSheetId="1">F6C_EAEPED_CF!$A$2:$IV$9</definedName>
  </definedNames>
  <calcPr calcId="145621"/>
</workbook>
</file>

<file path=xl/calcChain.xml><?xml version="1.0" encoding="utf-8"?>
<calcChain xmlns="http://schemas.openxmlformats.org/spreadsheetml/2006/main">
  <c r="E31" i="40" l="1"/>
  <c r="H31" i="40" s="1"/>
  <c r="H30" i="40"/>
  <c r="E30" i="40"/>
  <c r="E29" i="40"/>
  <c r="E28" i="40" s="1"/>
  <c r="H28" i="40" s="1"/>
  <c r="G28" i="40"/>
  <c r="F28" i="40"/>
  <c r="D28" i="40"/>
  <c r="C28" i="40"/>
  <c r="E27" i="40"/>
  <c r="H27" i="40" s="1"/>
  <c r="H26" i="40"/>
  <c r="E26" i="40"/>
  <c r="H25" i="40"/>
  <c r="E25" i="40"/>
  <c r="G24" i="40"/>
  <c r="F24" i="40"/>
  <c r="F21" i="40" s="1"/>
  <c r="E24" i="40"/>
  <c r="D24" i="40"/>
  <c r="C24" i="40"/>
  <c r="C21" i="40" s="1"/>
  <c r="E23" i="40"/>
  <c r="H23" i="40" s="1"/>
  <c r="E22" i="40"/>
  <c r="H22" i="40" s="1"/>
  <c r="G21" i="40"/>
  <c r="E19" i="40"/>
  <c r="H19" i="40" s="1"/>
  <c r="E18" i="40"/>
  <c r="H18" i="40" s="1"/>
  <c r="H17" i="40"/>
  <c r="E17" i="40"/>
  <c r="G16" i="40"/>
  <c r="F16" i="40"/>
  <c r="D16" i="40"/>
  <c r="C16" i="40"/>
  <c r="H15" i="40"/>
  <c r="E15" i="40"/>
  <c r="H14" i="40"/>
  <c r="E14" i="40"/>
  <c r="E13" i="40"/>
  <c r="E12" i="40" s="1"/>
  <c r="H12" i="40" s="1"/>
  <c r="G12" i="40"/>
  <c r="G9" i="40" s="1"/>
  <c r="F12" i="40"/>
  <c r="D12" i="40"/>
  <c r="C12" i="40"/>
  <c r="H11" i="40"/>
  <c r="E11" i="40"/>
  <c r="E10" i="40"/>
  <c r="D9" i="40"/>
  <c r="G83" i="39"/>
  <c r="D83" i="39"/>
  <c r="G82" i="39"/>
  <c r="D82" i="39"/>
  <c r="D79" i="39" s="1"/>
  <c r="G79" i="39" s="1"/>
  <c r="G81" i="39"/>
  <c r="D81" i="39"/>
  <c r="D80" i="39"/>
  <c r="G80" i="39" s="1"/>
  <c r="F79" i="39"/>
  <c r="E79" i="39"/>
  <c r="C79" i="39"/>
  <c r="B79" i="39"/>
  <c r="D77" i="39"/>
  <c r="G77" i="39" s="1"/>
  <c r="D76" i="39"/>
  <c r="G76" i="39" s="1"/>
  <c r="D75" i="39"/>
  <c r="G75" i="39" s="1"/>
  <c r="G74" i="39"/>
  <c r="D74" i="39"/>
  <c r="D73" i="39"/>
  <c r="G73" i="39" s="1"/>
  <c r="D72" i="39"/>
  <c r="G72" i="39" s="1"/>
  <c r="G71" i="39"/>
  <c r="D71" i="39"/>
  <c r="D70" i="39"/>
  <c r="G70" i="39" s="1"/>
  <c r="D69" i="39"/>
  <c r="G69" i="39" s="1"/>
  <c r="F68" i="39"/>
  <c r="E68" i="39"/>
  <c r="D68" i="39"/>
  <c r="G68" i="39" s="1"/>
  <c r="C68" i="39"/>
  <c r="B68" i="39"/>
  <c r="D66" i="39"/>
  <c r="G66" i="39" s="1"/>
  <c r="D65" i="39"/>
  <c r="G65" i="39" s="1"/>
  <c r="G64" i="39"/>
  <c r="D64" i="39"/>
  <c r="D63" i="39"/>
  <c r="G63" i="39" s="1"/>
  <c r="D62" i="39"/>
  <c r="G62" i="39" s="1"/>
  <c r="D61" i="39"/>
  <c r="G61" i="39" s="1"/>
  <c r="D60" i="39"/>
  <c r="F59" i="39"/>
  <c r="E59" i="39"/>
  <c r="C59" i="39"/>
  <c r="B59" i="39"/>
  <c r="G57" i="39"/>
  <c r="D57" i="39"/>
  <c r="D56" i="39"/>
  <c r="G56" i="39" s="1"/>
  <c r="D55" i="39"/>
  <c r="G55" i="39" s="1"/>
  <c r="D54" i="39"/>
  <c r="G54" i="39" s="1"/>
  <c r="G53" i="39"/>
  <c r="D53" i="39"/>
  <c r="G52" i="39"/>
  <c r="D52" i="39"/>
  <c r="D51" i="39"/>
  <c r="G51" i="39" s="1"/>
  <c r="G50" i="39"/>
  <c r="D50" i="39"/>
  <c r="F49" i="39"/>
  <c r="E49" i="39"/>
  <c r="E48" i="39" s="1"/>
  <c r="C49" i="39"/>
  <c r="C48" i="39" s="1"/>
  <c r="B49" i="39"/>
  <c r="D46" i="39"/>
  <c r="G46" i="39" s="1"/>
  <c r="D45" i="39"/>
  <c r="G45" i="39" s="1"/>
  <c r="D44" i="39"/>
  <c r="D42" i="39" s="1"/>
  <c r="G42" i="39" s="1"/>
  <c r="G43" i="39"/>
  <c r="D43" i="39"/>
  <c r="F42" i="39"/>
  <c r="E42" i="39"/>
  <c r="C42" i="39"/>
  <c r="B42" i="39"/>
  <c r="D40" i="39"/>
  <c r="G40" i="39" s="1"/>
  <c r="D39" i="39"/>
  <c r="G39" i="39" s="1"/>
  <c r="D38" i="39"/>
  <c r="G38" i="39" s="1"/>
  <c r="D37" i="39"/>
  <c r="G37" i="39" s="1"/>
  <c r="G36" i="39"/>
  <c r="D36" i="39"/>
  <c r="D35" i="39"/>
  <c r="G35" i="39" s="1"/>
  <c r="D34" i="39"/>
  <c r="G34" i="39" s="1"/>
  <c r="G33" i="39"/>
  <c r="D33" i="39"/>
  <c r="D32" i="39"/>
  <c r="G32" i="39" s="1"/>
  <c r="F31" i="39"/>
  <c r="E31" i="39"/>
  <c r="C31" i="39"/>
  <c r="B31" i="39"/>
  <c r="B11" i="39" s="1"/>
  <c r="G29" i="39"/>
  <c r="D29" i="39"/>
  <c r="D28" i="39"/>
  <c r="G28" i="39" s="1"/>
  <c r="D27" i="39"/>
  <c r="G27" i="39" s="1"/>
  <c r="G26" i="39"/>
  <c r="D26" i="39"/>
  <c r="D25" i="39"/>
  <c r="G25" i="39" s="1"/>
  <c r="D24" i="39"/>
  <c r="G24" i="39" s="1"/>
  <c r="D23" i="39"/>
  <c r="G23" i="39" s="1"/>
  <c r="F22" i="39"/>
  <c r="E22" i="39"/>
  <c r="C22" i="39"/>
  <c r="B22" i="39"/>
  <c r="D20" i="39"/>
  <c r="G20" i="39" s="1"/>
  <c r="G19" i="39"/>
  <c r="D19" i="39"/>
  <c r="G18" i="39"/>
  <c r="D18" i="39"/>
  <c r="D17" i="39"/>
  <c r="G17" i="39" s="1"/>
  <c r="D16" i="39"/>
  <c r="G16" i="39" s="1"/>
  <c r="D15" i="39"/>
  <c r="G15" i="39" s="1"/>
  <c r="G14" i="39"/>
  <c r="D14" i="39"/>
  <c r="D13" i="39"/>
  <c r="G13" i="39" s="1"/>
  <c r="F12" i="39"/>
  <c r="E12" i="39"/>
  <c r="E11" i="39" s="1"/>
  <c r="D12" i="39"/>
  <c r="C12" i="39"/>
  <c r="B12" i="39"/>
  <c r="C11" i="39"/>
  <c r="E56" i="38"/>
  <c r="H56" i="38" s="1"/>
  <c r="H55" i="38"/>
  <c r="E55" i="38"/>
  <c r="E54" i="38"/>
  <c r="H54" i="38" s="1"/>
  <c r="H53" i="38"/>
  <c r="E53" i="38"/>
  <c r="E52" i="38"/>
  <c r="H52" i="38" s="1"/>
  <c r="H51" i="38"/>
  <c r="E51" i="38"/>
  <c r="E50" i="38"/>
  <c r="H50" i="38" s="1"/>
  <c r="H49" i="38"/>
  <c r="E49" i="38"/>
  <c r="G48" i="38"/>
  <c r="F48" i="38"/>
  <c r="D48" i="38"/>
  <c r="C48" i="38"/>
  <c r="E47" i="38"/>
  <c r="H47" i="38" s="1"/>
  <c r="H46" i="38"/>
  <c r="E46" i="38"/>
  <c r="E45" i="38"/>
  <c r="H45" i="38" s="1"/>
  <c r="H44" i="38"/>
  <c r="E44" i="38"/>
  <c r="E43" i="38"/>
  <c r="H43" i="38" s="1"/>
  <c r="H42" i="38"/>
  <c r="E42" i="38"/>
  <c r="E41" i="38"/>
  <c r="H41" i="38" s="1"/>
  <c r="H40" i="38"/>
  <c r="E40" i="38"/>
  <c r="E39" i="38"/>
  <c r="H39" i="38" s="1"/>
  <c r="H38" i="38"/>
  <c r="E38" i="38"/>
  <c r="E37" i="38"/>
  <c r="H37" i="38" s="1"/>
  <c r="H36" i="38"/>
  <c r="E36" i="38"/>
  <c r="E35" i="38"/>
  <c r="H35" i="38" s="1"/>
  <c r="H34" i="38"/>
  <c r="E34" i="38"/>
  <c r="E33" i="38"/>
  <c r="H33" i="38" s="1"/>
  <c r="H32" i="38"/>
  <c r="E32" i="38"/>
  <c r="E31" i="38"/>
  <c r="H31" i="38" s="1"/>
  <c r="H30" i="38"/>
  <c r="E30" i="38"/>
  <c r="E29" i="38"/>
  <c r="H29" i="38" s="1"/>
  <c r="H28" i="38"/>
  <c r="E28" i="38"/>
  <c r="E27" i="38"/>
  <c r="H27" i="38" s="1"/>
  <c r="H26" i="38"/>
  <c r="E26" i="38"/>
  <c r="E25" i="38"/>
  <c r="H25" i="38" s="1"/>
  <c r="H24" i="38"/>
  <c r="E24" i="38"/>
  <c r="E23" i="38"/>
  <c r="H23" i="38" s="1"/>
  <c r="H22" i="38"/>
  <c r="E22" i="38"/>
  <c r="E21" i="38"/>
  <c r="H21" i="38" s="1"/>
  <c r="H20" i="38"/>
  <c r="E20" i="38"/>
  <c r="E19" i="38"/>
  <c r="H19" i="38" s="1"/>
  <c r="H18" i="38"/>
  <c r="E18" i="38"/>
  <c r="E17" i="38"/>
  <c r="H17" i="38" s="1"/>
  <c r="H16" i="38"/>
  <c r="E16" i="38"/>
  <c r="E15" i="38"/>
  <c r="H15" i="38" s="1"/>
  <c r="H14" i="38"/>
  <c r="E14" i="38"/>
  <c r="E13" i="38"/>
  <c r="H13" i="38" s="1"/>
  <c r="H12" i="38"/>
  <c r="E12" i="38"/>
  <c r="E11" i="38"/>
  <c r="H11" i="38" s="1"/>
  <c r="H10" i="38"/>
  <c r="E10" i="38"/>
  <c r="G9" i="38"/>
  <c r="G58" i="38" s="1"/>
  <c r="F9" i="38"/>
  <c r="F58" i="38" s="1"/>
  <c r="D9" i="38"/>
  <c r="C9" i="38"/>
  <c r="C59" i="38" s="1"/>
  <c r="D58" i="38" l="1"/>
  <c r="G32" i="40"/>
  <c r="H24" i="40"/>
  <c r="E9" i="38"/>
  <c r="E59" i="38" s="1"/>
  <c r="E85" i="39"/>
  <c r="D59" i="39"/>
  <c r="G59" i="39" s="1"/>
  <c r="H13" i="40"/>
  <c r="F11" i="39"/>
  <c r="G60" i="39"/>
  <c r="E48" i="38"/>
  <c r="G59" i="38"/>
  <c r="D31" i="39"/>
  <c r="G31" i="39" s="1"/>
  <c r="B48" i="39"/>
  <c r="B85" i="39" s="1"/>
  <c r="H9" i="38"/>
  <c r="H58" i="38" s="1"/>
  <c r="H48" i="38"/>
  <c r="C85" i="39"/>
  <c r="G44" i="39"/>
  <c r="F48" i="39"/>
  <c r="F9" i="40"/>
  <c r="F32" i="40" s="1"/>
  <c r="C9" i="40"/>
  <c r="C32" i="40" s="1"/>
  <c r="D21" i="40"/>
  <c r="D32" i="40" s="1"/>
  <c r="E21" i="40"/>
  <c r="H21" i="40" s="1"/>
  <c r="E9" i="40"/>
  <c r="E16" i="40"/>
  <c r="H16" i="40" s="1"/>
  <c r="H10" i="40"/>
  <c r="H29" i="40"/>
  <c r="F85" i="39"/>
  <c r="D22" i="39"/>
  <c r="G22" i="39" s="1"/>
  <c r="D49" i="39"/>
  <c r="G12" i="39"/>
  <c r="E58" i="38"/>
  <c r="C58" i="38"/>
  <c r="D59" i="38"/>
  <c r="F59" i="38"/>
  <c r="D11" i="39" l="1"/>
  <c r="H59" i="38"/>
  <c r="E32" i="40"/>
  <c r="H9" i="40"/>
  <c r="H32" i="40" s="1"/>
  <c r="D48" i="39"/>
  <c r="G48" i="39" s="1"/>
  <c r="G49" i="39"/>
  <c r="G11" i="39"/>
  <c r="D85" i="39" l="1"/>
  <c r="G85" i="39"/>
</calcChain>
</file>

<file path=xl/sharedStrings.xml><?xml version="1.0" encoding="utf-8"?>
<sst xmlns="http://schemas.openxmlformats.org/spreadsheetml/2006/main" count="179" uniqueCount="109">
  <si>
    <t>MUNICIPIO DE TEPIC NAYARIT</t>
  </si>
  <si>
    <t>(PESOS)</t>
  </si>
  <si>
    <t>Concepto (c)</t>
  </si>
  <si>
    <t>Del 1 de Enero al 31 de Marzo de 2017 (b)</t>
  </si>
  <si>
    <t>Devengado</t>
  </si>
  <si>
    <t>Aprobado (d)</t>
  </si>
  <si>
    <t>Pagado</t>
  </si>
  <si>
    <t>Ampliaciones/ (Reducciones)</t>
  </si>
  <si>
    <t>Modificado</t>
  </si>
  <si>
    <t>FONDO III</t>
  </si>
  <si>
    <t>FONDO IV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</si>
  <si>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</si>
  <si>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</si>
  <si>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</si>
  <si>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</si>
  <si>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</si>
  <si>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III. Total de Egresos (III = I + II)</t>
  </si>
  <si>
    <t>Clasificación Administrativa</t>
  </si>
  <si>
    <t>I. Gasto No Etiquetado  (I=A+B+C+D+E+F+G+H)</t>
  </si>
  <si>
    <t>SINDICATURA</t>
  </si>
  <si>
    <t>COMISIONES A CABILDO</t>
  </si>
  <si>
    <t>OFICINA DE LA PRESIDENCIA</t>
  </si>
  <si>
    <t>COMUNICACION SOCIAL</t>
  </si>
  <si>
    <t>DESPACHO DEL GABINETE</t>
  </si>
  <si>
    <t>DESPACHO DEL SECRETARIO DEL AYUNTAMIENTO</t>
  </si>
  <si>
    <t>DIRECCION DE REGISTRO CIVIL</t>
  </si>
  <si>
    <t>DIRECCION DE PROTECCION CIVIL</t>
  </si>
  <si>
    <t>CONSEJERIA JURIDICA</t>
  </si>
  <si>
    <t>DESPACHO DEL TESORERO</t>
  </si>
  <si>
    <t>DIRECCION DE INGRESOS</t>
  </si>
  <si>
    <t>DIRECCION DE EGRESOS</t>
  </si>
  <si>
    <t>DIRECCION DE ADMINISTRACION</t>
  </si>
  <si>
    <t>DIRECCION DE RECURSOS HUMANOS</t>
  </si>
  <si>
    <t>DIRECCION DE INNOVACION GUBERNAMENTAL</t>
  </si>
  <si>
    <t>DIRECCION DE CATASTRO E IMPUESTO PREDIAL</t>
  </si>
  <si>
    <t>DESPACHO DEL DIRECTOR GENERAL DE SEGURIDAD PUBLICA</t>
  </si>
  <si>
    <t>DIRECCION DE POLICIA VIAL</t>
  </si>
  <si>
    <t>DIRECCION DE POLICIA PREVENTIVA</t>
  </si>
  <si>
    <t>DESPACHO DEL DIRECTOR GENERAL DE OBRAS PUBLICAS</t>
  </si>
  <si>
    <t>DIRECCION DE CONSERVACION Y MANTENIMIENTO</t>
  </si>
  <si>
    <t>DIRECCION DE CONSTRUCCION</t>
  </si>
  <si>
    <t>DESPACHO DEL DIRECTOR GENERAL DGDUE</t>
  </si>
  <si>
    <t>DIRECCION DE DESARROLLO URBANO</t>
  </si>
  <si>
    <t>DIRECCION DE ECOLOGIA Y PROTECCION AL MEDIO AMBIENTE</t>
  </si>
  <si>
    <t>DESPACHO DEL DIRECTOR GENERAL DE SERVICIOS PUBLICOS</t>
  </si>
  <si>
    <t>DIRECCION DE ASEO PUBLICO</t>
  </si>
  <si>
    <t>DIRECCION DE PARQUES Y JARDINES</t>
  </si>
  <si>
    <t>DESPACHO DEL DIRECTOR GENERAL DE BIENESTAR SOCIAL</t>
  </si>
  <si>
    <t>DIRECCION DE SANIDAD MUNICIPAL</t>
  </si>
  <si>
    <t>DIRECCION DE DESARROLLO SOCIAL</t>
  </si>
  <si>
    <t>DIRECCION DE DESARROLLO ECONOMICO Y TURISMO</t>
  </si>
  <si>
    <t>DIRECCION DE DESARROLLO RURAL</t>
  </si>
  <si>
    <t>CONTRALORIA MUNICIPAL</t>
  </si>
  <si>
    <t>COMISION DE DERECHOS HUMANOS</t>
  </si>
  <si>
    <t>DESARROLLO INTEGRAL PARA LA FAMILIA DIF</t>
  </si>
  <si>
    <t>IMPLAN</t>
  </si>
  <si>
    <t>SIAPA TEPIC</t>
  </si>
  <si>
    <t>II. Gasto Etiquetado     (II=A+B+C+D+E+F+G+H)</t>
  </si>
  <si>
    <t>FORTASEG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</si>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</sst>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MS Sans Serif"/>
      <family val="2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9">
    <xf numFmtId="0" fontId="0" fillId="0" borderId="0"/>
    <xf numFmtId="0" fontId="2" fillId="0" borderId="0"/>
    <xf numFmtId="164" fontId="2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2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81">
    <xf numFmtId="0" fontId="0" fillId="0" borderId="0" xfId="0"/>
    <xf numFmtId="0" fontId="5" fillId="0" borderId="0" xfId="0" applyFont="1"/>
    <xf numFmtId="165" fontId="6" fillId="0" borderId="5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 indent="2"/>
    </xf>
    <xf numFmtId="165" fontId="5" fillId="0" borderId="8" xfId="0" applyNumberFormat="1" applyFont="1" applyBorder="1" applyAlignment="1">
      <alignment horizontal="right" vertical="center" wrapText="1"/>
    </xf>
    <xf numFmtId="0" fontId="6" fillId="2" borderId="8" xfId="0" applyFont="1" applyFill="1" applyBorder="1" applyAlignment="1">
      <alignment horizontal="center" vertical="center" wrapText="1"/>
    </xf>
    <xf numFmtId="165" fontId="5" fillId="0" borderId="5" xfId="0" applyNumberFormat="1" applyFont="1" applyBorder="1" applyAlignment="1">
      <alignment vertical="center"/>
    </xf>
    <xf numFmtId="165" fontId="6" fillId="0" borderId="5" xfId="0" applyNumberFormat="1" applyFont="1" applyBorder="1" applyAlignment="1">
      <alignment vertical="center"/>
    </xf>
    <xf numFmtId="165" fontId="5" fillId="0" borderId="17" xfId="0" applyNumberFormat="1" applyFont="1" applyBorder="1" applyAlignment="1">
      <alignment vertical="center"/>
    </xf>
    <xf numFmtId="165" fontId="5" fillId="0" borderId="8" xfId="0" applyNumberFormat="1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justify" vertical="center" wrapText="1"/>
    </xf>
    <xf numFmtId="165" fontId="6" fillId="0" borderId="14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 indent="1"/>
    </xf>
    <xf numFmtId="165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65" fontId="6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/>
    <xf numFmtId="165" fontId="6" fillId="0" borderId="5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justify" vertical="center" wrapText="1"/>
    </xf>
    <xf numFmtId="0" fontId="5" fillId="0" borderId="18" xfId="0" applyFont="1" applyBorder="1"/>
    <xf numFmtId="0" fontId="6" fillId="2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indent="2"/>
    </xf>
    <xf numFmtId="0" fontId="5" fillId="0" borderId="1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indent="2"/>
    </xf>
    <xf numFmtId="0" fontId="5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5" fillId="0" borderId="4" xfId="0" applyFont="1" applyFill="1" applyBorder="1" applyAlignment="1">
      <alignment horizontal="left" vertical="center" wrapText="1"/>
    </xf>
    <xf numFmtId="165" fontId="6" fillId="0" borderId="10" xfId="0" applyNumberFormat="1" applyFont="1" applyFill="1" applyBorder="1" applyAlignment="1">
      <alignment horizontal="right" vertical="center" wrapText="1"/>
    </xf>
    <xf numFmtId="165" fontId="6" fillId="0" borderId="5" xfId="0" applyNumberFormat="1" applyFont="1" applyFill="1" applyBorder="1" applyAlignment="1">
      <alignment horizontal="right" vertical="center" wrapText="1"/>
    </xf>
    <xf numFmtId="165" fontId="5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0" fontId="6" fillId="0" borderId="6" xfId="0" applyFont="1" applyBorder="1" applyAlignment="1">
      <alignment horizontal="left" vertical="center" wrapText="1"/>
    </xf>
    <xf numFmtId="165" fontId="6" fillId="0" borderId="9" xfId="0" applyNumberFormat="1" applyFont="1" applyBorder="1" applyAlignment="1">
      <alignment horizontal="right" vertical="center" wrapText="1"/>
    </xf>
    <xf numFmtId="165" fontId="6" fillId="0" borderId="8" xfId="0" applyNumberFormat="1" applyFont="1" applyBorder="1" applyAlignment="1">
      <alignment horizontal="right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</cellXfs>
  <cellStyles count="29">
    <cellStyle name="=C:\WINNT\SYSTEM32\COMMAND.COM" xfId="2"/>
    <cellStyle name="Millares 2" xfId="3"/>
    <cellStyle name="Millares 2 2" xfId="7"/>
    <cellStyle name="Millares 2 2 2" xfId="8"/>
    <cellStyle name="Millares 2 3" xfId="28"/>
    <cellStyle name="Millares 3" xfId="9"/>
    <cellStyle name="Millares 4" xfId="10"/>
    <cellStyle name="Moneda 2" xfId="11"/>
    <cellStyle name="Moneda 2 2" xfId="12"/>
    <cellStyle name="Moneda 3" xfId="13"/>
    <cellStyle name="Normal" xfId="0" builtinId="0"/>
    <cellStyle name="Normal 2" xfId="1"/>
    <cellStyle name="Normal 2 2" xfId="6"/>
    <cellStyle name="Normal 2 3" xfId="14"/>
    <cellStyle name="Normal 2 3 2" xfId="15"/>
    <cellStyle name="Normal 2 4" xfId="5"/>
    <cellStyle name="Normal 3" xfId="16"/>
    <cellStyle name="Normal 3 2" xfId="17"/>
    <cellStyle name="Normal 4" xfId="18"/>
    <cellStyle name="Normal 4 2" xfId="19"/>
    <cellStyle name="Normal 5" xfId="20"/>
    <cellStyle name="Normal 6" xfId="21"/>
    <cellStyle name="Normal 7" xfId="22"/>
    <cellStyle name="Normal 8" xfId="23"/>
    <cellStyle name="Normal 8 2" xfId="24"/>
    <cellStyle name="Normal 8 2 2" xfId="25"/>
    <cellStyle name="Normal 8 3" xfId="26"/>
    <cellStyle name="Normal 8 3 2" xfId="27"/>
    <cellStyle name="Normal 9" xfId="4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112710</xdr:rowOff>
    </xdr:from>
    <xdr:to>
      <xdr:col>1</xdr:col>
      <xdr:colOff>1455647</xdr:colOff>
      <xdr:row>5</xdr:row>
      <xdr:rowOff>23812</xdr:rowOff>
    </xdr:to>
    <xdr:pic>
      <xdr:nvPicPr>
        <xdr:cNvPr id="2" name="1 Imagen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284160"/>
          <a:ext cx="1455647" cy="558802"/>
        </a:xfrm>
        <a:prstGeom prst="rect">
          <a:avLst/>
        </a:prstGeom>
      </xdr:spPr>
    </xdr:pic>
    <xdr:clientData/>
  </xdr:twoCellAnchor>
  <xdr:twoCellAnchor editAs="oneCell">
    <xdr:from>
      <xdr:col>7</xdr:col>
      <xdr:colOff>104775</xdr:colOff>
      <xdr:row>1</xdr:row>
      <xdr:rowOff>85725</xdr:rowOff>
    </xdr:from>
    <xdr:to>
      <xdr:col>7</xdr:col>
      <xdr:colOff>658810</xdr:colOff>
      <xdr:row>5</xdr:row>
      <xdr:rowOff>52612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257175"/>
          <a:ext cx="554035" cy="614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103185</xdr:rowOff>
    </xdr:from>
    <xdr:to>
      <xdr:col>0</xdr:col>
      <xdr:colOff>1455647</xdr:colOff>
      <xdr:row>5</xdr:row>
      <xdr:rowOff>14287</xdr:rowOff>
    </xdr:to>
    <xdr:pic>
      <xdr:nvPicPr>
        <xdr:cNvPr id="2" name="1 Imagen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4635"/>
          <a:ext cx="1455647" cy="558802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</xdr:colOff>
      <xdr:row>1</xdr:row>
      <xdr:rowOff>76200</xdr:rowOff>
    </xdr:from>
    <xdr:to>
      <xdr:col>6</xdr:col>
      <xdr:colOff>849310</xdr:colOff>
      <xdr:row>5</xdr:row>
      <xdr:rowOff>43087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247650"/>
          <a:ext cx="554035" cy="614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112710</xdr:rowOff>
    </xdr:from>
    <xdr:to>
      <xdr:col>1</xdr:col>
      <xdr:colOff>1455647</xdr:colOff>
      <xdr:row>5</xdr:row>
      <xdr:rowOff>23812</xdr:rowOff>
    </xdr:to>
    <xdr:pic>
      <xdr:nvPicPr>
        <xdr:cNvPr id="2" name="1 Imagen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4160"/>
          <a:ext cx="1455647" cy="558802"/>
        </a:xfrm>
        <a:prstGeom prst="rect">
          <a:avLst/>
        </a:prstGeom>
      </xdr:spPr>
    </xdr:pic>
    <xdr:clientData/>
  </xdr:twoCellAnchor>
  <xdr:twoCellAnchor editAs="oneCell">
    <xdr:from>
      <xdr:col>7</xdr:col>
      <xdr:colOff>219075</xdr:colOff>
      <xdr:row>1</xdr:row>
      <xdr:rowOff>85725</xdr:rowOff>
    </xdr:from>
    <xdr:to>
      <xdr:col>7</xdr:col>
      <xdr:colOff>773110</xdr:colOff>
      <xdr:row>5</xdr:row>
      <xdr:rowOff>52612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257175"/>
          <a:ext cx="554035" cy="614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filo\Downloads\PARA%20PREVIAS%20DE%20PRESUPUE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ulo por Dir Sindicatura"/>
      <sheetName val="Secretaria del Ayto"/>
      <sheetName val="Tesoreria"/>
      <sheetName val="Seguridad Pública"/>
      <sheetName val="Obras Publicas"/>
      <sheetName val="Desarrollo Urbano"/>
      <sheetName val="Servicios Publicos"/>
      <sheetName val="Bienestar Social"/>
      <sheetName val="Contraloria"/>
      <sheetName val="Erogaciones Generales"/>
      <sheetName val="Organismos Descentralizados"/>
      <sheetName val="Capitulo y Direcc Gral"/>
      <sheetName val="Resumen por capitulo"/>
      <sheetName val="Proyectos x DA"/>
      <sheetName val="TABLAS DINAMICAS"/>
      <sheetName val="Presidencia"/>
      <sheetName val="Oficina de la presid"/>
      <sheetName val="Ofic Ejec del Gabinete"/>
      <sheetName val="COCENTRADO"/>
      <sheetName val="CAPITULO 9000"/>
      <sheetName val="CAPITULO 8000"/>
      <sheetName val="CAPITULO 6000"/>
      <sheetName val="CAPITULO 5000"/>
      <sheetName val="CAPITULO 4000"/>
      <sheetName val="CAPITULO 3000"/>
      <sheetName val="CAPITULO 2000"/>
      <sheetName val="% Ampl o Reducc de  Partidas "/>
      <sheetName val="OTROS SERVICIOS"/>
      <sheetName val="ENERGIA ELECTRICA"/>
      <sheetName val="CAPITULO 1000"/>
      <sheetName val="DIRECCIONES GENERALES"/>
      <sheetName val="DIRECCIONES DE AREA"/>
      <sheetName val="CAPITULO 5000 (2)"/>
      <sheetName val="PARA PREVIAS DE 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82"/>
  <sheetViews>
    <sheetView tabSelected="1" workbookViewId="0">
      <pane ySplit="8" topLeftCell="A54" activePane="bottomLeft" state="frozen"/>
      <selection pane="bottomLeft" activeCell="L23" sqref="L23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256" width="11" style="1"/>
    <col min="257" max="257" width="4.42578125" style="1" customWidth="1"/>
    <col min="258" max="258" width="39" style="1" customWidth="1"/>
    <col min="259" max="259" width="14" style="1" customWidth="1"/>
    <col min="260" max="260" width="13.28515625" style="1" customWidth="1"/>
    <col min="261" max="261" width="12.85546875" style="1" customWidth="1"/>
    <col min="262" max="262" width="13" style="1" customWidth="1"/>
    <col min="263" max="263" width="14.28515625" style="1" customWidth="1"/>
    <col min="264" max="264" width="13.5703125" style="1" customWidth="1"/>
    <col min="265" max="512" width="11" style="1"/>
    <col min="513" max="513" width="4.42578125" style="1" customWidth="1"/>
    <col min="514" max="514" width="39" style="1" customWidth="1"/>
    <col min="515" max="515" width="14" style="1" customWidth="1"/>
    <col min="516" max="516" width="13.28515625" style="1" customWidth="1"/>
    <col min="517" max="517" width="12.85546875" style="1" customWidth="1"/>
    <col min="518" max="518" width="13" style="1" customWidth="1"/>
    <col min="519" max="519" width="14.28515625" style="1" customWidth="1"/>
    <col min="520" max="520" width="13.5703125" style="1" customWidth="1"/>
    <col min="521" max="768" width="11" style="1"/>
    <col min="769" max="769" width="4.42578125" style="1" customWidth="1"/>
    <col min="770" max="770" width="39" style="1" customWidth="1"/>
    <col min="771" max="771" width="14" style="1" customWidth="1"/>
    <col min="772" max="772" width="13.28515625" style="1" customWidth="1"/>
    <col min="773" max="773" width="12.85546875" style="1" customWidth="1"/>
    <col min="774" max="774" width="13" style="1" customWidth="1"/>
    <col min="775" max="775" width="14.28515625" style="1" customWidth="1"/>
    <col min="776" max="776" width="13.5703125" style="1" customWidth="1"/>
    <col min="777" max="1024" width="11" style="1"/>
    <col min="1025" max="1025" width="4.42578125" style="1" customWidth="1"/>
    <col min="1026" max="1026" width="39" style="1" customWidth="1"/>
    <col min="1027" max="1027" width="14" style="1" customWidth="1"/>
    <col min="1028" max="1028" width="13.28515625" style="1" customWidth="1"/>
    <col min="1029" max="1029" width="12.85546875" style="1" customWidth="1"/>
    <col min="1030" max="1030" width="13" style="1" customWidth="1"/>
    <col min="1031" max="1031" width="14.28515625" style="1" customWidth="1"/>
    <col min="1032" max="1032" width="13.5703125" style="1" customWidth="1"/>
    <col min="1033" max="1280" width="11" style="1"/>
    <col min="1281" max="1281" width="4.42578125" style="1" customWidth="1"/>
    <col min="1282" max="1282" width="39" style="1" customWidth="1"/>
    <col min="1283" max="1283" width="14" style="1" customWidth="1"/>
    <col min="1284" max="1284" width="13.28515625" style="1" customWidth="1"/>
    <col min="1285" max="1285" width="12.85546875" style="1" customWidth="1"/>
    <col min="1286" max="1286" width="13" style="1" customWidth="1"/>
    <col min="1287" max="1287" width="14.28515625" style="1" customWidth="1"/>
    <col min="1288" max="1288" width="13.5703125" style="1" customWidth="1"/>
    <col min="1289" max="1536" width="11" style="1"/>
    <col min="1537" max="1537" width="4.42578125" style="1" customWidth="1"/>
    <col min="1538" max="1538" width="39" style="1" customWidth="1"/>
    <col min="1539" max="1539" width="14" style="1" customWidth="1"/>
    <col min="1540" max="1540" width="13.28515625" style="1" customWidth="1"/>
    <col min="1541" max="1541" width="12.85546875" style="1" customWidth="1"/>
    <col min="1542" max="1542" width="13" style="1" customWidth="1"/>
    <col min="1543" max="1543" width="14.28515625" style="1" customWidth="1"/>
    <col min="1544" max="1544" width="13.5703125" style="1" customWidth="1"/>
    <col min="1545" max="1792" width="11" style="1"/>
    <col min="1793" max="1793" width="4.42578125" style="1" customWidth="1"/>
    <col min="1794" max="1794" width="39" style="1" customWidth="1"/>
    <col min="1795" max="1795" width="14" style="1" customWidth="1"/>
    <col min="1796" max="1796" width="13.28515625" style="1" customWidth="1"/>
    <col min="1797" max="1797" width="12.85546875" style="1" customWidth="1"/>
    <col min="1798" max="1798" width="13" style="1" customWidth="1"/>
    <col min="1799" max="1799" width="14.28515625" style="1" customWidth="1"/>
    <col min="1800" max="1800" width="13.5703125" style="1" customWidth="1"/>
    <col min="1801" max="2048" width="11" style="1"/>
    <col min="2049" max="2049" width="4.42578125" style="1" customWidth="1"/>
    <col min="2050" max="2050" width="39" style="1" customWidth="1"/>
    <col min="2051" max="2051" width="14" style="1" customWidth="1"/>
    <col min="2052" max="2052" width="13.28515625" style="1" customWidth="1"/>
    <col min="2053" max="2053" width="12.85546875" style="1" customWidth="1"/>
    <col min="2054" max="2054" width="13" style="1" customWidth="1"/>
    <col min="2055" max="2055" width="14.28515625" style="1" customWidth="1"/>
    <col min="2056" max="2056" width="13.5703125" style="1" customWidth="1"/>
    <col min="2057" max="2304" width="11" style="1"/>
    <col min="2305" max="2305" width="4.42578125" style="1" customWidth="1"/>
    <col min="2306" max="2306" width="39" style="1" customWidth="1"/>
    <col min="2307" max="2307" width="14" style="1" customWidth="1"/>
    <col min="2308" max="2308" width="13.28515625" style="1" customWidth="1"/>
    <col min="2309" max="2309" width="12.85546875" style="1" customWidth="1"/>
    <col min="2310" max="2310" width="13" style="1" customWidth="1"/>
    <col min="2311" max="2311" width="14.28515625" style="1" customWidth="1"/>
    <col min="2312" max="2312" width="13.5703125" style="1" customWidth="1"/>
    <col min="2313" max="2560" width="11" style="1"/>
    <col min="2561" max="2561" width="4.42578125" style="1" customWidth="1"/>
    <col min="2562" max="2562" width="39" style="1" customWidth="1"/>
    <col min="2563" max="2563" width="14" style="1" customWidth="1"/>
    <col min="2564" max="2564" width="13.28515625" style="1" customWidth="1"/>
    <col min="2565" max="2565" width="12.85546875" style="1" customWidth="1"/>
    <col min="2566" max="2566" width="13" style="1" customWidth="1"/>
    <col min="2567" max="2567" width="14.28515625" style="1" customWidth="1"/>
    <col min="2568" max="2568" width="13.5703125" style="1" customWidth="1"/>
    <col min="2569" max="2816" width="11" style="1"/>
    <col min="2817" max="2817" width="4.42578125" style="1" customWidth="1"/>
    <col min="2818" max="2818" width="39" style="1" customWidth="1"/>
    <col min="2819" max="2819" width="14" style="1" customWidth="1"/>
    <col min="2820" max="2820" width="13.28515625" style="1" customWidth="1"/>
    <col min="2821" max="2821" width="12.85546875" style="1" customWidth="1"/>
    <col min="2822" max="2822" width="13" style="1" customWidth="1"/>
    <col min="2823" max="2823" width="14.28515625" style="1" customWidth="1"/>
    <col min="2824" max="2824" width="13.5703125" style="1" customWidth="1"/>
    <col min="2825" max="3072" width="11" style="1"/>
    <col min="3073" max="3073" width="4.42578125" style="1" customWidth="1"/>
    <col min="3074" max="3074" width="39" style="1" customWidth="1"/>
    <col min="3075" max="3075" width="14" style="1" customWidth="1"/>
    <col min="3076" max="3076" width="13.28515625" style="1" customWidth="1"/>
    <col min="3077" max="3077" width="12.85546875" style="1" customWidth="1"/>
    <col min="3078" max="3078" width="13" style="1" customWidth="1"/>
    <col min="3079" max="3079" width="14.28515625" style="1" customWidth="1"/>
    <col min="3080" max="3080" width="13.5703125" style="1" customWidth="1"/>
    <col min="3081" max="3328" width="11" style="1"/>
    <col min="3329" max="3329" width="4.42578125" style="1" customWidth="1"/>
    <col min="3330" max="3330" width="39" style="1" customWidth="1"/>
    <col min="3331" max="3331" width="14" style="1" customWidth="1"/>
    <col min="3332" max="3332" width="13.28515625" style="1" customWidth="1"/>
    <col min="3333" max="3333" width="12.85546875" style="1" customWidth="1"/>
    <col min="3334" max="3334" width="13" style="1" customWidth="1"/>
    <col min="3335" max="3335" width="14.28515625" style="1" customWidth="1"/>
    <col min="3336" max="3336" width="13.5703125" style="1" customWidth="1"/>
    <col min="3337" max="3584" width="11" style="1"/>
    <col min="3585" max="3585" width="4.42578125" style="1" customWidth="1"/>
    <col min="3586" max="3586" width="39" style="1" customWidth="1"/>
    <col min="3587" max="3587" width="14" style="1" customWidth="1"/>
    <col min="3588" max="3588" width="13.28515625" style="1" customWidth="1"/>
    <col min="3589" max="3589" width="12.85546875" style="1" customWidth="1"/>
    <col min="3590" max="3590" width="13" style="1" customWidth="1"/>
    <col min="3591" max="3591" width="14.28515625" style="1" customWidth="1"/>
    <col min="3592" max="3592" width="13.5703125" style="1" customWidth="1"/>
    <col min="3593" max="3840" width="11" style="1"/>
    <col min="3841" max="3841" width="4.42578125" style="1" customWidth="1"/>
    <col min="3842" max="3842" width="39" style="1" customWidth="1"/>
    <col min="3843" max="3843" width="14" style="1" customWidth="1"/>
    <col min="3844" max="3844" width="13.28515625" style="1" customWidth="1"/>
    <col min="3845" max="3845" width="12.85546875" style="1" customWidth="1"/>
    <col min="3846" max="3846" width="13" style="1" customWidth="1"/>
    <col min="3847" max="3847" width="14.28515625" style="1" customWidth="1"/>
    <col min="3848" max="3848" width="13.5703125" style="1" customWidth="1"/>
    <col min="3849" max="4096" width="11" style="1"/>
    <col min="4097" max="4097" width="4.42578125" style="1" customWidth="1"/>
    <col min="4098" max="4098" width="39" style="1" customWidth="1"/>
    <col min="4099" max="4099" width="14" style="1" customWidth="1"/>
    <col min="4100" max="4100" width="13.28515625" style="1" customWidth="1"/>
    <col min="4101" max="4101" width="12.85546875" style="1" customWidth="1"/>
    <col min="4102" max="4102" width="13" style="1" customWidth="1"/>
    <col min="4103" max="4103" width="14.28515625" style="1" customWidth="1"/>
    <col min="4104" max="4104" width="13.5703125" style="1" customWidth="1"/>
    <col min="4105" max="4352" width="11" style="1"/>
    <col min="4353" max="4353" width="4.42578125" style="1" customWidth="1"/>
    <col min="4354" max="4354" width="39" style="1" customWidth="1"/>
    <col min="4355" max="4355" width="14" style="1" customWidth="1"/>
    <col min="4356" max="4356" width="13.28515625" style="1" customWidth="1"/>
    <col min="4357" max="4357" width="12.85546875" style="1" customWidth="1"/>
    <col min="4358" max="4358" width="13" style="1" customWidth="1"/>
    <col min="4359" max="4359" width="14.28515625" style="1" customWidth="1"/>
    <col min="4360" max="4360" width="13.5703125" style="1" customWidth="1"/>
    <col min="4361" max="4608" width="11" style="1"/>
    <col min="4609" max="4609" width="4.42578125" style="1" customWidth="1"/>
    <col min="4610" max="4610" width="39" style="1" customWidth="1"/>
    <col min="4611" max="4611" width="14" style="1" customWidth="1"/>
    <col min="4612" max="4612" width="13.28515625" style="1" customWidth="1"/>
    <col min="4613" max="4613" width="12.85546875" style="1" customWidth="1"/>
    <col min="4614" max="4614" width="13" style="1" customWidth="1"/>
    <col min="4615" max="4615" width="14.28515625" style="1" customWidth="1"/>
    <col min="4616" max="4616" width="13.5703125" style="1" customWidth="1"/>
    <col min="4617" max="4864" width="11" style="1"/>
    <col min="4865" max="4865" width="4.42578125" style="1" customWidth="1"/>
    <col min="4866" max="4866" width="39" style="1" customWidth="1"/>
    <col min="4867" max="4867" width="14" style="1" customWidth="1"/>
    <col min="4868" max="4868" width="13.28515625" style="1" customWidth="1"/>
    <col min="4869" max="4869" width="12.85546875" style="1" customWidth="1"/>
    <col min="4870" max="4870" width="13" style="1" customWidth="1"/>
    <col min="4871" max="4871" width="14.28515625" style="1" customWidth="1"/>
    <col min="4872" max="4872" width="13.5703125" style="1" customWidth="1"/>
    <col min="4873" max="5120" width="11" style="1"/>
    <col min="5121" max="5121" width="4.42578125" style="1" customWidth="1"/>
    <col min="5122" max="5122" width="39" style="1" customWidth="1"/>
    <col min="5123" max="5123" width="14" style="1" customWidth="1"/>
    <col min="5124" max="5124" width="13.28515625" style="1" customWidth="1"/>
    <col min="5125" max="5125" width="12.85546875" style="1" customWidth="1"/>
    <col min="5126" max="5126" width="13" style="1" customWidth="1"/>
    <col min="5127" max="5127" width="14.28515625" style="1" customWidth="1"/>
    <col min="5128" max="5128" width="13.5703125" style="1" customWidth="1"/>
    <col min="5129" max="5376" width="11" style="1"/>
    <col min="5377" max="5377" width="4.42578125" style="1" customWidth="1"/>
    <col min="5378" max="5378" width="39" style="1" customWidth="1"/>
    <col min="5379" max="5379" width="14" style="1" customWidth="1"/>
    <col min="5380" max="5380" width="13.28515625" style="1" customWidth="1"/>
    <col min="5381" max="5381" width="12.85546875" style="1" customWidth="1"/>
    <col min="5382" max="5382" width="13" style="1" customWidth="1"/>
    <col min="5383" max="5383" width="14.28515625" style="1" customWidth="1"/>
    <col min="5384" max="5384" width="13.5703125" style="1" customWidth="1"/>
    <col min="5385" max="5632" width="11" style="1"/>
    <col min="5633" max="5633" width="4.42578125" style="1" customWidth="1"/>
    <col min="5634" max="5634" width="39" style="1" customWidth="1"/>
    <col min="5635" max="5635" width="14" style="1" customWidth="1"/>
    <col min="5636" max="5636" width="13.28515625" style="1" customWidth="1"/>
    <col min="5637" max="5637" width="12.85546875" style="1" customWidth="1"/>
    <col min="5638" max="5638" width="13" style="1" customWidth="1"/>
    <col min="5639" max="5639" width="14.28515625" style="1" customWidth="1"/>
    <col min="5640" max="5640" width="13.5703125" style="1" customWidth="1"/>
    <col min="5641" max="5888" width="11" style="1"/>
    <col min="5889" max="5889" width="4.42578125" style="1" customWidth="1"/>
    <col min="5890" max="5890" width="39" style="1" customWidth="1"/>
    <col min="5891" max="5891" width="14" style="1" customWidth="1"/>
    <col min="5892" max="5892" width="13.28515625" style="1" customWidth="1"/>
    <col min="5893" max="5893" width="12.85546875" style="1" customWidth="1"/>
    <col min="5894" max="5894" width="13" style="1" customWidth="1"/>
    <col min="5895" max="5895" width="14.28515625" style="1" customWidth="1"/>
    <col min="5896" max="5896" width="13.5703125" style="1" customWidth="1"/>
    <col min="5897" max="6144" width="11" style="1"/>
    <col min="6145" max="6145" width="4.42578125" style="1" customWidth="1"/>
    <col min="6146" max="6146" width="39" style="1" customWidth="1"/>
    <col min="6147" max="6147" width="14" style="1" customWidth="1"/>
    <col min="6148" max="6148" width="13.28515625" style="1" customWidth="1"/>
    <col min="6149" max="6149" width="12.85546875" style="1" customWidth="1"/>
    <col min="6150" max="6150" width="13" style="1" customWidth="1"/>
    <col min="6151" max="6151" width="14.28515625" style="1" customWidth="1"/>
    <col min="6152" max="6152" width="13.5703125" style="1" customWidth="1"/>
    <col min="6153" max="6400" width="11" style="1"/>
    <col min="6401" max="6401" width="4.42578125" style="1" customWidth="1"/>
    <col min="6402" max="6402" width="39" style="1" customWidth="1"/>
    <col min="6403" max="6403" width="14" style="1" customWidth="1"/>
    <col min="6404" max="6404" width="13.28515625" style="1" customWidth="1"/>
    <col min="6405" max="6405" width="12.85546875" style="1" customWidth="1"/>
    <col min="6406" max="6406" width="13" style="1" customWidth="1"/>
    <col min="6407" max="6407" width="14.28515625" style="1" customWidth="1"/>
    <col min="6408" max="6408" width="13.5703125" style="1" customWidth="1"/>
    <col min="6409" max="6656" width="11" style="1"/>
    <col min="6657" max="6657" width="4.42578125" style="1" customWidth="1"/>
    <col min="6658" max="6658" width="39" style="1" customWidth="1"/>
    <col min="6659" max="6659" width="14" style="1" customWidth="1"/>
    <col min="6660" max="6660" width="13.28515625" style="1" customWidth="1"/>
    <col min="6661" max="6661" width="12.85546875" style="1" customWidth="1"/>
    <col min="6662" max="6662" width="13" style="1" customWidth="1"/>
    <col min="6663" max="6663" width="14.28515625" style="1" customWidth="1"/>
    <col min="6664" max="6664" width="13.5703125" style="1" customWidth="1"/>
    <col min="6665" max="6912" width="11" style="1"/>
    <col min="6913" max="6913" width="4.42578125" style="1" customWidth="1"/>
    <col min="6914" max="6914" width="39" style="1" customWidth="1"/>
    <col min="6915" max="6915" width="14" style="1" customWidth="1"/>
    <col min="6916" max="6916" width="13.28515625" style="1" customWidth="1"/>
    <col min="6917" max="6917" width="12.85546875" style="1" customWidth="1"/>
    <col min="6918" max="6918" width="13" style="1" customWidth="1"/>
    <col min="6919" max="6919" width="14.28515625" style="1" customWidth="1"/>
    <col min="6920" max="6920" width="13.5703125" style="1" customWidth="1"/>
    <col min="6921" max="7168" width="11" style="1"/>
    <col min="7169" max="7169" width="4.42578125" style="1" customWidth="1"/>
    <col min="7170" max="7170" width="39" style="1" customWidth="1"/>
    <col min="7171" max="7171" width="14" style="1" customWidth="1"/>
    <col min="7172" max="7172" width="13.28515625" style="1" customWidth="1"/>
    <col min="7173" max="7173" width="12.85546875" style="1" customWidth="1"/>
    <col min="7174" max="7174" width="13" style="1" customWidth="1"/>
    <col min="7175" max="7175" width="14.28515625" style="1" customWidth="1"/>
    <col min="7176" max="7176" width="13.5703125" style="1" customWidth="1"/>
    <col min="7177" max="7424" width="11" style="1"/>
    <col min="7425" max="7425" width="4.42578125" style="1" customWidth="1"/>
    <col min="7426" max="7426" width="39" style="1" customWidth="1"/>
    <col min="7427" max="7427" width="14" style="1" customWidth="1"/>
    <col min="7428" max="7428" width="13.28515625" style="1" customWidth="1"/>
    <col min="7429" max="7429" width="12.85546875" style="1" customWidth="1"/>
    <col min="7430" max="7430" width="13" style="1" customWidth="1"/>
    <col min="7431" max="7431" width="14.28515625" style="1" customWidth="1"/>
    <col min="7432" max="7432" width="13.5703125" style="1" customWidth="1"/>
    <col min="7433" max="7680" width="11" style="1"/>
    <col min="7681" max="7681" width="4.42578125" style="1" customWidth="1"/>
    <col min="7682" max="7682" width="39" style="1" customWidth="1"/>
    <col min="7683" max="7683" width="14" style="1" customWidth="1"/>
    <col min="7684" max="7684" width="13.28515625" style="1" customWidth="1"/>
    <col min="7685" max="7685" width="12.85546875" style="1" customWidth="1"/>
    <col min="7686" max="7686" width="13" style="1" customWidth="1"/>
    <col min="7687" max="7687" width="14.28515625" style="1" customWidth="1"/>
    <col min="7688" max="7688" width="13.5703125" style="1" customWidth="1"/>
    <col min="7689" max="7936" width="11" style="1"/>
    <col min="7937" max="7937" width="4.42578125" style="1" customWidth="1"/>
    <col min="7938" max="7938" width="39" style="1" customWidth="1"/>
    <col min="7939" max="7939" width="14" style="1" customWidth="1"/>
    <col min="7940" max="7940" width="13.28515625" style="1" customWidth="1"/>
    <col min="7941" max="7941" width="12.85546875" style="1" customWidth="1"/>
    <col min="7942" max="7942" width="13" style="1" customWidth="1"/>
    <col min="7943" max="7943" width="14.28515625" style="1" customWidth="1"/>
    <col min="7944" max="7944" width="13.5703125" style="1" customWidth="1"/>
    <col min="7945" max="8192" width="11" style="1"/>
    <col min="8193" max="8193" width="4.42578125" style="1" customWidth="1"/>
    <col min="8194" max="8194" width="39" style="1" customWidth="1"/>
    <col min="8195" max="8195" width="14" style="1" customWidth="1"/>
    <col min="8196" max="8196" width="13.28515625" style="1" customWidth="1"/>
    <col min="8197" max="8197" width="12.85546875" style="1" customWidth="1"/>
    <col min="8198" max="8198" width="13" style="1" customWidth="1"/>
    <col min="8199" max="8199" width="14.28515625" style="1" customWidth="1"/>
    <col min="8200" max="8200" width="13.5703125" style="1" customWidth="1"/>
    <col min="8201" max="8448" width="11" style="1"/>
    <col min="8449" max="8449" width="4.42578125" style="1" customWidth="1"/>
    <col min="8450" max="8450" width="39" style="1" customWidth="1"/>
    <col min="8451" max="8451" width="14" style="1" customWidth="1"/>
    <col min="8452" max="8452" width="13.28515625" style="1" customWidth="1"/>
    <col min="8453" max="8453" width="12.85546875" style="1" customWidth="1"/>
    <col min="8454" max="8454" width="13" style="1" customWidth="1"/>
    <col min="8455" max="8455" width="14.28515625" style="1" customWidth="1"/>
    <col min="8456" max="8456" width="13.5703125" style="1" customWidth="1"/>
    <col min="8457" max="8704" width="11" style="1"/>
    <col min="8705" max="8705" width="4.42578125" style="1" customWidth="1"/>
    <col min="8706" max="8706" width="39" style="1" customWidth="1"/>
    <col min="8707" max="8707" width="14" style="1" customWidth="1"/>
    <col min="8708" max="8708" width="13.28515625" style="1" customWidth="1"/>
    <col min="8709" max="8709" width="12.85546875" style="1" customWidth="1"/>
    <col min="8710" max="8710" width="13" style="1" customWidth="1"/>
    <col min="8711" max="8711" width="14.28515625" style="1" customWidth="1"/>
    <col min="8712" max="8712" width="13.5703125" style="1" customWidth="1"/>
    <col min="8713" max="8960" width="11" style="1"/>
    <col min="8961" max="8961" width="4.42578125" style="1" customWidth="1"/>
    <col min="8962" max="8962" width="39" style="1" customWidth="1"/>
    <col min="8963" max="8963" width="14" style="1" customWidth="1"/>
    <col min="8964" max="8964" width="13.28515625" style="1" customWidth="1"/>
    <col min="8965" max="8965" width="12.85546875" style="1" customWidth="1"/>
    <col min="8966" max="8966" width="13" style="1" customWidth="1"/>
    <col min="8967" max="8967" width="14.28515625" style="1" customWidth="1"/>
    <col min="8968" max="8968" width="13.5703125" style="1" customWidth="1"/>
    <col min="8969" max="9216" width="11" style="1"/>
    <col min="9217" max="9217" width="4.42578125" style="1" customWidth="1"/>
    <col min="9218" max="9218" width="39" style="1" customWidth="1"/>
    <col min="9219" max="9219" width="14" style="1" customWidth="1"/>
    <col min="9220" max="9220" width="13.28515625" style="1" customWidth="1"/>
    <col min="9221" max="9221" width="12.85546875" style="1" customWidth="1"/>
    <col min="9222" max="9222" width="13" style="1" customWidth="1"/>
    <col min="9223" max="9223" width="14.28515625" style="1" customWidth="1"/>
    <col min="9224" max="9224" width="13.5703125" style="1" customWidth="1"/>
    <col min="9225" max="9472" width="11" style="1"/>
    <col min="9473" max="9473" width="4.42578125" style="1" customWidth="1"/>
    <col min="9474" max="9474" width="39" style="1" customWidth="1"/>
    <col min="9475" max="9475" width="14" style="1" customWidth="1"/>
    <col min="9476" max="9476" width="13.28515625" style="1" customWidth="1"/>
    <col min="9477" max="9477" width="12.85546875" style="1" customWidth="1"/>
    <col min="9478" max="9478" width="13" style="1" customWidth="1"/>
    <col min="9479" max="9479" width="14.28515625" style="1" customWidth="1"/>
    <col min="9480" max="9480" width="13.5703125" style="1" customWidth="1"/>
    <col min="9481" max="9728" width="11" style="1"/>
    <col min="9729" max="9729" width="4.42578125" style="1" customWidth="1"/>
    <col min="9730" max="9730" width="39" style="1" customWidth="1"/>
    <col min="9731" max="9731" width="14" style="1" customWidth="1"/>
    <col min="9732" max="9732" width="13.28515625" style="1" customWidth="1"/>
    <col min="9733" max="9733" width="12.85546875" style="1" customWidth="1"/>
    <col min="9734" max="9734" width="13" style="1" customWidth="1"/>
    <col min="9735" max="9735" width="14.28515625" style="1" customWidth="1"/>
    <col min="9736" max="9736" width="13.5703125" style="1" customWidth="1"/>
    <col min="9737" max="9984" width="11" style="1"/>
    <col min="9985" max="9985" width="4.42578125" style="1" customWidth="1"/>
    <col min="9986" max="9986" width="39" style="1" customWidth="1"/>
    <col min="9987" max="9987" width="14" style="1" customWidth="1"/>
    <col min="9988" max="9988" width="13.28515625" style="1" customWidth="1"/>
    <col min="9989" max="9989" width="12.85546875" style="1" customWidth="1"/>
    <col min="9990" max="9990" width="13" style="1" customWidth="1"/>
    <col min="9991" max="9991" width="14.28515625" style="1" customWidth="1"/>
    <col min="9992" max="9992" width="13.5703125" style="1" customWidth="1"/>
    <col min="9993" max="10240" width="11" style="1"/>
    <col min="10241" max="10241" width="4.42578125" style="1" customWidth="1"/>
    <col min="10242" max="10242" width="39" style="1" customWidth="1"/>
    <col min="10243" max="10243" width="14" style="1" customWidth="1"/>
    <col min="10244" max="10244" width="13.28515625" style="1" customWidth="1"/>
    <col min="10245" max="10245" width="12.85546875" style="1" customWidth="1"/>
    <col min="10246" max="10246" width="13" style="1" customWidth="1"/>
    <col min="10247" max="10247" width="14.28515625" style="1" customWidth="1"/>
    <col min="10248" max="10248" width="13.5703125" style="1" customWidth="1"/>
    <col min="10249" max="10496" width="11" style="1"/>
    <col min="10497" max="10497" width="4.42578125" style="1" customWidth="1"/>
    <col min="10498" max="10498" width="39" style="1" customWidth="1"/>
    <col min="10499" max="10499" width="14" style="1" customWidth="1"/>
    <col min="10500" max="10500" width="13.28515625" style="1" customWidth="1"/>
    <col min="10501" max="10501" width="12.85546875" style="1" customWidth="1"/>
    <col min="10502" max="10502" width="13" style="1" customWidth="1"/>
    <col min="10503" max="10503" width="14.28515625" style="1" customWidth="1"/>
    <col min="10504" max="10504" width="13.5703125" style="1" customWidth="1"/>
    <col min="10505" max="10752" width="11" style="1"/>
    <col min="10753" max="10753" width="4.42578125" style="1" customWidth="1"/>
    <col min="10754" max="10754" width="39" style="1" customWidth="1"/>
    <col min="10755" max="10755" width="14" style="1" customWidth="1"/>
    <col min="10756" max="10756" width="13.28515625" style="1" customWidth="1"/>
    <col min="10757" max="10757" width="12.85546875" style="1" customWidth="1"/>
    <col min="10758" max="10758" width="13" style="1" customWidth="1"/>
    <col min="10759" max="10759" width="14.28515625" style="1" customWidth="1"/>
    <col min="10760" max="10760" width="13.5703125" style="1" customWidth="1"/>
    <col min="10761" max="11008" width="11" style="1"/>
    <col min="11009" max="11009" width="4.42578125" style="1" customWidth="1"/>
    <col min="11010" max="11010" width="39" style="1" customWidth="1"/>
    <col min="11011" max="11011" width="14" style="1" customWidth="1"/>
    <col min="11012" max="11012" width="13.28515625" style="1" customWidth="1"/>
    <col min="11013" max="11013" width="12.85546875" style="1" customWidth="1"/>
    <col min="11014" max="11014" width="13" style="1" customWidth="1"/>
    <col min="11015" max="11015" width="14.28515625" style="1" customWidth="1"/>
    <col min="11016" max="11016" width="13.5703125" style="1" customWidth="1"/>
    <col min="11017" max="11264" width="11" style="1"/>
    <col min="11265" max="11265" width="4.42578125" style="1" customWidth="1"/>
    <col min="11266" max="11266" width="39" style="1" customWidth="1"/>
    <col min="11267" max="11267" width="14" style="1" customWidth="1"/>
    <col min="11268" max="11268" width="13.28515625" style="1" customWidth="1"/>
    <col min="11269" max="11269" width="12.85546875" style="1" customWidth="1"/>
    <col min="11270" max="11270" width="13" style="1" customWidth="1"/>
    <col min="11271" max="11271" width="14.28515625" style="1" customWidth="1"/>
    <col min="11272" max="11272" width="13.5703125" style="1" customWidth="1"/>
    <col min="11273" max="11520" width="11" style="1"/>
    <col min="11521" max="11521" width="4.42578125" style="1" customWidth="1"/>
    <col min="11522" max="11522" width="39" style="1" customWidth="1"/>
    <col min="11523" max="11523" width="14" style="1" customWidth="1"/>
    <col min="11524" max="11524" width="13.28515625" style="1" customWidth="1"/>
    <col min="11525" max="11525" width="12.85546875" style="1" customWidth="1"/>
    <col min="11526" max="11526" width="13" style="1" customWidth="1"/>
    <col min="11527" max="11527" width="14.28515625" style="1" customWidth="1"/>
    <col min="11528" max="11528" width="13.5703125" style="1" customWidth="1"/>
    <col min="11529" max="11776" width="11" style="1"/>
    <col min="11777" max="11777" width="4.42578125" style="1" customWidth="1"/>
    <col min="11778" max="11778" width="39" style="1" customWidth="1"/>
    <col min="11779" max="11779" width="14" style="1" customWidth="1"/>
    <col min="11780" max="11780" width="13.28515625" style="1" customWidth="1"/>
    <col min="11781" max="11781" width="12.85546875" style="1" customWidth="1"/>
    <col min="11782" max="11782" width="13" style="1" customWidth="1"/>
    <col min="11783" max="11783" width="14.28515625" style="1" customWidth="1"/>
    <col min="11784" max="11784" width="13.5703125" style="1" customWidth="1"/>
    <col min="11785" max="12032" width="11" style="1"/>
    <col min="12033" max="12033" width="4.42578125" style="1" customWidth="1"/>
    <col min="12034" max="12034" width="39" style="1" customWidth="1"/>
    <col min="12035" max="12035" width="14" style="1" customWidth="1"/>
    <col min="12036" max="12036" width="13.28515625" style="1" customWidth="1"/>
    <col min="12037" max="12037" width="12.85546875" style="1" customWidth="1"/>
    <col min="12038" max="12038" width="13" style="1" customWidth="1"/>
    <col min="12039" max="12039" width="14.28515625" style="1" customWidth="1"/>
    <col min="12040" max="12040" width="13.5703125" style="1" customWidth="1"/>
    <col min="12041" max="12288" width="11" style="1"/>
    <col min="12289" max="12289" width="4.42578125" style="1" customWidth="1"/>
    <col min="12290" max="12290" width="39" style="1" customWidth="1"/>
    <col min="12291" max="12291" width="14" style="1" customWidth="1"/>
    <col min="12292" max="12292" width="13.28515625" style="1" customWidth="1"/>
    <col min="12293" max="12293" width="12.85546875" style="1" customWidth="1"/>
    <col min="12294" max="12294" width="13" style="1" customWidth="1"/>
    <col min="12295" max="12295" width="14.28515625" style="1" customWidth="1"/>
    <col min="12296" max="12296" width="13.5703125" style="1" customWidth="1"/>
    <col min="12297" max="12544" width="11" style="1"/>
    <col min="12545" max="12545" width="4.42578125" style="1" customWidth="1"/>
    <col min="12546" max="12546" width="39" style="1" customWidth="1"/>
    <col min="12547" max="12547" width="14" style="1" customWidth="1"/>
    <col min="12548" max="12548" width="13.28515625" style="1" customWidth="1"/>
    <col min="12549" max="12549" width="12.85546875" style="1" customWidth="1"/>
    <col min="12550" max="12550" width="13" style="1" customWidth="1"/>
    <col min="12551" max="12551" width="14.28515625" style="1" customWidth="1"/>
    <col min="12552" max="12552" width="13.5703125" style="1" customWidth="1"/>
    <col min="12553" max="12800" width="11" style="1"/>
    <col min="12801" max="12801" width="4.42578125" style="1" customWidth="1"/>
    <col min="12802" max="12802" width="39" style="1" customWidth="1"/>
    <col min="12803" max="12803" width="14" style="1" customWidth="1"/>
    <col min="12804" max="12804" width="13.28515625" style="1" customWidth="1"/>
    <col min="12805" max="12805" width="12.85546875" style="1" customWidth="1"/>
    <col min="12806" max="12806" width="13" style="1" customWidth="1"/>
    <col min="12807" max="12807" width="14.28515625" style="1" customWidth="1"/>
    <col min="12808" max="12808" width="13.5703125" style="1" customWidth="1"/>
    <col min="12809" max="13056" width="11" style="1"/>
    <col min="13057" max="13057" width="4.42578125" style="1" customWidth="1"/>
    <col min="13058" max="13058" width="39" style="1" customWidth="1"/>
    <col min="13059" max="13059" width="14" style="1" customWidth="1"/>
    <col min="13060" max="13060" width="13.28515625" style="1" customWidth="1"/>
    <col min="13061" max="13061" width="12.85546875" style="1" customWidth="1"/>
    <col min="13062" max="13062" width="13" style="1" customWidth="1"/>
    <col min="13063" max="13063" width="14.28515625" style="1" customWidth="1"/>
    <col min="13064" max="13064" width="13.5703125" style="1" customWidth="1"/>
    <col min="13065" max="13312" width="11" style="1"/>
    <col min="13313" max="13313" width="4.42578125" style="1" customWidth="1"/>
    <col min="13314" max="13314" width="39" style="1" customWidth="1"/>
    <col min="13315" max="13315" width="14" style="1" customWidth="1"/>
    <col min="13316" max="13316" width="13.28515625" style="1" customWidth="1"/>
    <col min="13317" max="13317" width="12.85546875" style="1" customWidth="1"/>
    <col min="13318" max="13318" width="13" style="1" customWidth="1"/>
    <col min="13319" max="13319" width="14.28515625" style="1" customWidth="1"/>
    <col min="13320" max="13320" width="13.5703125" style="1" customWidth="1"/>
    <col min="13321" max="13568" width="11" style="1"/>
    <col min="13569" max="13569" width="4.42578125" style="1" customWidth="1"/>
    <col min="13570" max="13570" width="39" style="1" customWidth="1"/>
    <col min="13571" max="13571" width="14" style="1" customWidth="1"/>
    <col min="13572" max="13572" width="13.28515625" style="1" customWidth="1"/>
    <col min="13573" max="13573" width="12.85546875" style="1" customWidth="1"/>
    <col min="13574" max="13574" width="13" style="1" customWidth="1"/>
    <col min="13575" max="13575" width="14.28515625" style="1" customWidth="1"/>
    <col min="13576" max="13576" width="13.5703125" style="1" customWidth="1"/>
    <col min="13577" max="13824" width="11" style="1"/>
    <col min="13825" max="13825" width="4.42578125" style="1" customWidth="1"/>
    <col min="13826" max="13826" width="39" style="1" customWidth="1"/>
    <col min="13827" max="13827" width="14" style="1" customWidth="1"/>
    <col min="13828" max="13828" width="13.28515625" style="1" customWidth="1"/>
    <col min="13829" max="13829" width="12.85546875" style="1" customWidth="1"/>
    <col min="13830" max="13830" width="13" style="1" customWidth="1"/>
    <col min="13831" max="13831" width="14.28515625" style="1" customWidth="1"/>
    <col min="13832" max="13832" width="13.5703125" style="1" customWidth="1"/>
    <col min="13833" max="14080" width="11" style="1"/>
    <col min="14081" max="14081" width="4.42578125" style="1" customWidth="1"/>
    <col min="14082" max="14082" width="39" style="1" customWidth="1"/>
    <col min="14083" max="14083" width="14" style="1" customWidth="1"/>
    <col min="14084" max="14084" width="13.28515625" style="1" customWidth="1"/>
    <col min="14085" max="14085" width="12.85546875" style="1" customWidth="1"/>
    <col min="14086" max="14086" width="13" style="1" customWidth="1"/>
    <col min="14087" max="14087" width="14.28515625" style="1" customWidth="1"/>
    <col min="14088" max="14088" width="13.5703125" style="1" customWidth="1"/>
    <col min="14089" max="14336" width="11" style="1"/>
    <col min="14337" max="14337" width="4.42578125" style="1" customWidth="1"/>
    <col min="14338" max="14338" width="39" style="1" customWidth="1"/>
    <col min="14339" max="14339" width="14" style="1" customWidth="1"/>
    <col min="14340" max="14340" width="13.28515625" style="1" customWidth="1"/>
    <col min="14341" max="14341" width="12.85546875" style="1" customWidth="1"/>
    <col min="14342" max="14342" width="13" style="1" customWidth="1"/>
    <col min="14343" max="14343" width="14.28515625" style="1" customWidth="1"/>
    <col min="14344" max="14344" width="13.5703125" style="1" customWidth="1"/>
    <col min="14345" max="14592" width="11" style="1"/>
    <col min="14593" max="14593" width="4.42578125" style="1" customWidth="1"/>
    <col min="14594" max="14594" width="39" style="1" customWidth="1"/>
    <col min="14595" max="14595" width="14" style="1" customWidth="1"/>
    <col min="14596" max="14596" width="13.28515625" style="1" customWidth="1"/>
    <col min="14597" max="14597" width="12.85546875" style="1" customWidth="1"/>
    <col min="14598" max="14598" width="13" style="1" customWidth="1"/>
    <col min="14599" max="14599" width="14.28515625" style="1" customWidth="1"/>
    <col min="14600" max="14600" width="13.5703125" style="1" customWidth="1"/>
    <col min="14601" max="14848" width="11" style="1"/>
    <col min="14849" max="14849" width="4.42578125" style="1" customWidth="1"/>
    <col min="14850" max="14850" width="39" style="1" customWidth="1"/>
    <col min="14851" max="14851" width="14" style="1" customWidth="1"/>
    <col min="14852" max="14852" width="13.28515625" style="1" customWidth="1"/>
    <col min="14853" max="14853" width="12.85546875" style="1" customWidth="1"/>
    <col min="14854" max="14854" width="13" style="1" customWidth="1"/>
    <col min="14855" max="14855" width="14.28515625" style="1" customWidth="1"/>
    <col min="14856" max="14856" width="13.5703125" style="1" customWidth="1"/>
    <col min="14857" max="15104" width="11" style="1"/>
    <col min="15105" max="15105" width="4.42578125" style="1" customWidth="1"/>
    <col min="15106" max="15106" width="39" style="1" customWidth="1"/>
    <col min="15107" max="15107" width="14" style="1" customWidth="1"/>
    <col min="15108" max="15108" width="13.28515625" style="1" customWidth="1"/>
    <col min="15109" max="15109" width="12.85546875" style="1" customWidth="1"/>
    <col min="15110" max="15110" width="13" style="1" customWidth="1"/>
    <col min="15111" max="15111" width="14.28515625" style="1" customWidth="1"/>
    <col min="15112" max="15112" width="13.5703125" style="1" customWidth="1"/>
    <col min="15113" max="15360" width="11" style="1"/>
    <col min="15361" max="15361" width="4.42578125" style="1" customWidth="1"/>
    <col min="15362" max="15362" width="39" style="1" customWidth="1"/>
    <col min="15363" max="15363" width="14" style="1" customWidth="1"/>
    <col min="15364" max="15364" width="13.28515625" style="1" customWidth="1"/>
    <col min="15365" max="15365" width="12.85546875" style="1" customWidth="1"/>
    <col min="15366" max="15366" width="13" style="1" customWidth="1"/>
    <col min="15367" max="15367" width="14.28515625" style="1" customWidth="1"/>
    <col min="15368" max="15368" width="13.5703125" style="1" customWidth="1"/>
    <col min="15369" max="15616" width="11" style="1"/>
    <col min="15617" max="15617" width="4.42578125" style="1" customWidth="1"/>
    <col min="15618" max="15618" width="39" style="1" customWidth="1"/>
    <col min="15619" max="15619" width="14" style="1" customWidth="1"/>
    <col min="15620" max="15620" width="13.28515625" style="1" customWidth="1"/>
    <col min="15621" max="15621" width="12.85546875" style="1" customWidth="1"/>
    <col min="15622" max="15622" width="13" style="1" customWidth="1"/>
    <col min="15623" max="15623" width="14.28515625" style="1" customWidth="1"/>
    <col min="15624" max="15624" width="13.5703125" style="1" customWidth="1"/>
    <col min="15625" max="15872" width="11" style="1"/>
    <col min="15873" max="15873" width="4.42578125" style="1" customWidth="1"/>
    <col min="15874" max="15874" width="39" style="1" customWidth="1"/>
    <col min="15875" max="15875" width="14" style="1" customWidth="1"/>
    <col min="15876" max="15876" width="13.28515625" style="1" customWidth="1"/>
    <col min="15877" max="15877" width="12.85546875" style="1" customWidth="1"/>
    <col min="15878" max="15878" width="13" style="1" customWidth="1"/>
    <col min="15879" max="15879" width="14.28515625" style="1" customWidth="1"/>
    <col min="15880" max="15880" width="13.5703125" style="1" customWidth="1"/>
    <col min="15881" max="16128" width="11" style="1"/>
    <col min="16129" max="16129" width="4.42578125" style="1" customWidth="1"/>
    <col min="16130" max="16130" width="39" style="1" customWidth="1"/>
    <col min="16131" max="16131" width="14" style="1" customWidth="1"/>
    <col min="16132" max="16132" width="13.28515625" style="1" customWidth="1"/>
    <col min="16133" max="16133" width="12.85546875" style="1" customWidth="1"/>
    <col min="16134" max="16134" width="13" style="1" customWidth="1"/>
    <col min="16135" max="16135" width="14.28515625" style="1" customWidth="1"/>
    <col min="16136" max="16136" width="13.5703125" style="1" customWidth="1"/>
    <col min="16137" max="16384" width="11" style="1"/>
  </cols>
  <sheetData>
    <row r="1" spans="2:8" ht="13.5" thickBot="1" x14ac:dyDescent="0.25"/>
    <row r="2" spans="2:8" x14ac:dyDescent="0.2">
      <c r="B2" s="66" t="s">
        <v>0</v>
      </c>
      <c r="C2" s="67"/>
      <c r="D2" s="67"/>
      <c r="E2" s="67"/>
      <c r="F2" s="67"/>
      <c r="G2" s="67"/>
      <c r="H2" s="68"/>
    </row>
    <row r="3" spans="2:8" x14ac:dyDescent="0.2">
      <c r="B3" s="69" t="s">
        <v>11</v>
      </c>
      <c r="C3" s="70"/>
      <c r="D3" s="70"/>
      <c r="E3" s="70"/>
      <c r="F3" s="70"/>
      <c r="G3" s="70"/>
      <c r="H3" s="71"/>
    </row>
    <row r="4" spans="2:8" x14ac:dyDescent="0.2">
      <c r="B4" s="69" t="s">
        <v>17</v>
      </c>
      <c r="C4" s="70"/>
      <c r="D4" s="70"/>
      <c r="E4" s="70"/>
      <c r="F4" s="70"/>
      <c r="G4" s="70"/>
      <c r="H4" s="71"/>
    </row>
    <row r="5" spans="2:8" x14ac:dyDescent="0.2">
      <c r="B5" s="69" t="s">
        <v>3</v>
      </c>
      <c r="C5" s="70"/>
      <c r="D5" s="70"/>
      <c r="E5" s="70"/>
      <c r="F5" s="70"/>
      <c r="G5" s="70"/>
      <c r="H5" s="71"/>
    </row>
    <row r="6" spans="2:8" ht="13.5" thickBot="1" x14ac:dyDescent="0.25">
      <c r="B6" s="72" t="s">
        <v>1</v>
      </c>
      <c r="C6" s="73"/>
      <c r="D6" s="73"/>
      <c r="E6" s="73"/>
      <c r="F6" s="73"/>
      <c r="G6" s="73"/>
      <c r="H6" s="74"/>
    </row>
    <row r="7" spans="2:8" ht="13.5" thickBot="1" x14ac:dyDescent="0.25">
      <c r="B7" s="75" t="s">
        <v>2</v>
      </c>
      <c r="C7" s="76" t="s">
        <v>12</v>
      </c>
      <c r="D7" s="77"/>
      <c r="E7" s="77"/>
      <c r="F7" s="77"/>
      <c r="G7" s="78"/>
      <c r="H7" s="75" t="s">
        <v>13</v>
      </c>
    </row>
    <row r="8" spans="2:8" ht="26.25" thickBot="1" x14ac:dyDescent="0.25">
      <c r="B8" s="79"/>
      <c r="C8" s="80" t="s">
        <v>5</v>
      </c>
      <c r="D8" s="80" t="s">
        <v>7</v>
      </c>
      <c r="E8" s="80" t="s">
        <v>8</v>
      </c>
      <c r="F8" s="80" t="s">
        <v>4</v>
      </c>
      <c r="G8" s="80" t="s">
        <v>6</v>
      </c>
      <c r="H8" s="79"/>
    </row>
    <row r="9" spans="2:8" x14ac:dyDescent="0.2">
      <c r="B9" s="14" t="s">
        <v>18</v>
      </c>
      <c r="C9" s="15">
        <f t="shared" ref="C9:H9" si="0">SUM(C10:C47)</f>
        <v>1031658208.7199999</v>
      </c>
      <c r="D9" s="15">
        <f t="shared" si="0"/>
        <v>29540993.09</v>
      </c>
      <c r="E9" s="15">
        <f t="shared" si="0"/>
        <v>1061199201.8100001</v>
      </c>
      <c r="F9" s="15">
        <f t="shared" si="0"/>
        <v>223894395.32999995</v>
      </c>
      <c r="G9" s="15">
        <f t="shared" si="0"/>
        <v>217190732.41999999</v>
      </c>
      <c r="H9" s="15">
        <f t="shared" si="0"/>
        <v>837304806.4799999</v>
      </c>
    </row>
    <row r="10" spans="2:8" ht="12.75" customHeight="1" x14ac:dyDescent="0.2">
      <c r="B10" s="16" t="s">
        <v>19</v>
      </c>
      <c r="C10" s="17">
        <v>3929203.29</v>
      </c>
      <c r="D10" s="17">
        <v>0</v>
      </c>
      <c r="E10" s="17">
        <f t="shared" ref="E10:E47" si="1">C10+D10</f>
        <v>3929203.29</v>
      </c>
      <c r="F10" s="17">
        <v>770956.45</v>
      </c>
      <c r="G10" s="17">
        <v>770956.45</v>
      </c>
      <c r="H10" s="12">
        <f t="shared" ref="H10:H47" si="2">E10-F10</f>
        <v>3158246.84</v>
      </c>
    </row>
    <row r="11" spans="2:8" x14ac:dyDescent="0.2">
      <c r="B11" s="16" t="s">
        <v>20</v>
      </c>
      <c r="C11" s="3">
        <v>23885067.640000001</v>
      </c>
      <c r="D11" s="3">
        <v>4500</v>
      </c>
      <c r="E11" s="3">
        <f t="shared" si="1"/>
        <v>23889567.640000001</v>
      </c>
      <c r="F11" s="3">
        <v>6409587.4299999997</v>
      </c>
      <c r="G11" s="3">
        <v>6397607.4500000002</v>
      </c>
      <c r="H11" s="12">
        <f t="shared" si="2"/>
        <v>17479980.210000001</v>
      </c>
    </row>
    <row r="12" spans="2:8" x14ac:dyDescent="0.2">
      <c r="B12" s="16" t="s">
        <v>21</v>
      </c>
      <c r="C12" s="3">
        <v>34103159.719999999</v>
      </c>
      <c r="D12" s="3">
        <v>-27124</v>
      </c>
      <c r="E12" s="3">
        <f t="shared" si="1"/>
        <v>34076035.719999999</v>
      </c>
      <c r="F12" s="3">
        <v>13077576.310000001</v>
      </c>
      <c r="G12" s="3">
        <v>12836528.460000001</v>
      </c>
      <c r="H12" s="12">
        <f t="shared" si="2"/>
        <v>20998459.409999996</v>
      </c>
    </row>
    <row r="13" spans="2:8" x14ac:dyDescent="0.2">
      <c r="B13" s="16" t="s">
        <v>22</v>
      </c>
      <c r="C13" s="3">
        <v>9773526.0199999996</v>
      </c>
      <c r="D13" s="3">
        <v>-50553</v>
      </c>
      <c r="E13" s="3">
        <f t="shared" si="1"/>
        <v>9722973.0199999996</v>
      </c>
      <c r="F13" s="3">
        <v>1940259.55</v>
      </c>
      <c r="G13" s="3">
        <v>1043246.82</v>
      </c>
      <c r="H13" s="12">
        <f t="shared" si="2"/>
        <v>7782713.4699999997</v>
      </c>
    </row>
    <row r="14" spans="2:8" x14ac:dyDescent="0.2">
      <c r="B14" s="16" t="s">
        <v>23</v>
      </c>
      <c r="C14" s="3">
        <v>4479149.83</v>
      </c>
      <c r="D14" s="3">
        <v>0</v>
      </c>
      <c r="E14" s="3">
        <f t="shared" si="1"/>
        <v>4479149.83</v>
      </c>
      <c r="F14" s="3">
        <v>778361.65</v>
      </c>
      <c r="G14" s="3">
        <v>778361.65</v>
      </c>
      <c r="H14" s="12">
        <f t="shared" si="2"/>
        <v>3700788.18</v>
      </c>
    </row>
    <row r="15" spans="2:8" ht="25.5" x14ac:dyDescent="0.2">
      <c r="B15" s="16" t="s">
        <v>24</v>
      </c>
      <c r="C15" s="3">
        <v>13902047.710000001</v>
      </c>
      <c r="D15" s="3">
        <v>-12600</v>
      </c>
      <c r="E15" s="3">
        <f t="shared" si="1"/>
        <v>13889447.710000001</v>
      </c>
      <c r="F15" s="3">
        <v>1879805.63</v>
      </c>
      <c r="G15" s="3">
        <v>1878509.21</v>
      </c>
      <c r="H15" s="12">
        <f t="shared" si="2"/>
        <v>12009642.080000002</v>
      </c>
    </row>
    <row r="16" spans="2:8" x14ac:dyDescent="0.2">
      <c r="B16" s="16" t="s">
        <v>25</v>
      </c>
      <c r="C16" s="3">
        <v>15010675.24</v>
      </c>
      <c r="D16" s="3">
        <v>400</v>
      </c>
      <c r="E16" s="3">
        <f t="shared" si="1"/>
        <v>15011075.24</v>
      </c>
      <c r="F16" s="3">
        <v>2312249.2200000002</v>
      </c>
      <c r="G16" s="3">
        <v>2301217.62</v>
      </c>
      <c r="H16" s="12">
        <f t="shared" si="2"/>
        <v>12698826.02</v>
      </c>
    </row>
    <row r="17" spans="2:8" x14ac:dyDescent="0.2">
      <c r="B17" s="16" t="s">
        <v>26</v>
      </c>
      <c r="C17" s="3">
        <v>7528692.0599999996</v>
      </c>
      <c r="D17" s="3">
        <v>24400</v>
      </c>
      <c r="E17" s="3">
        <f t="shared" si="1"/>
        <v>7553092.0599999996</v>
      </c>
      <c r="F17" s="3">
        <v>1996671.03</v>
      </c>
      <c r="G17" s="3">
        <v>1916841.42</v>
      </c>
      <c r="H17" s="12">
        <f t="shared" si="2"/>
        <v>5556421.0299999993</v>
      </c>
    </row>
    <row r="18" spans="2:8" x14ac:dyDescent="0.2">
      <c r="B18" s="18" t="s">
        <v>27</v>
      </c>
      <c r="C18" s="3">
        <v>9696851.4900000002</v>
      </c>
      <c r="D18" s="3">
        <v>1600</v>
      </c>
      <c r="E18" s="3">
        <f t="shared" si="1"/>
        <v>9698451.4900000002</v>
      </c>
      <c r="F18" s="3">
        <v>1831869.81</v>
      </c>
      <c r="G18" s="3">
        <v>1830897.5</v>
      </c>
      <c r="H18" s="3">
        <f t="shared" si="2"/>
        <v>7866581.6799999997</v>
      </c>
    </row>
    <row r="19" spans="2:8" x14ac:dyDescent="0.2">
      <c r="B19" s="18" t="s">
        <v>28</v>
      </c>
      <c r="C19" s="3">
        <v>28976864.989999998</v>
      </c>
      <c r="D19" s="3">
        <v>-3081597</v>
      </c>
      <c r="E19" s="3">
        <f t="shared" si="1"/>
        <v>25895267.989999998</v>
      </c>
      <c r="F19" s="3">
        <v>1455176.99</v>
      </c>
      <c r="G19" s="3">
        <v>1453224.01</v>
      </c>
      <c r="H19" s="3">
        <f t="shared" si="2"/>
        <v>24440091</v>
      </c>
    </row>
    <row r="20" spans="2:8" x14ac:dyDescent="0.2">
      <c r="B20" s="18" t="s">
        <v>29</v>
      </c>
      <c r="C20" s="3">
        <v>19213405.68</v>
      </c>
      <c r="D20" s="3">
        <v>22352</v>
      </c>
      <c r="E20" s="3">
        <f t="shared" si="1"/>
        <v>19235757.68</v>
      </c>
      <c r="F20" s="3">
        <v>3708857.05</v>
      </c>
      <c r="G20" s="3">
        <v>3659791.14</v>
      </c>
      <c r="H20" s="3">
        <f t="shared" si="2"/>
        <v>15526900.629999999</v>
      </c>
    </row>
    <row r="21" spans="2:8" x14ac:dyDescent="0.2">
      <c r="B21" s="18" t="s">
        <v>30</v>
      </c>
      <c r="C21" s="3">
        <v>20848820.18</v>
      </c>
      <c r="D21" s="3">
        <v>-1717227</v>
      </c>
      <c r="E21" s="3">
        <f t="shared" si="1"/>
        <v>19131593.18</v>
      </c>
      <c r="F21" s="3">
        <v>4472147.5999999996</v>
      </c>
      <c r="G21" s="3">
        <v>4470971.3600000003</v>
      </c>
      <c r="H21" s="3">
        <f t="shared" si="2"/>
        <v>14659445.58</v>
      </c>
    </row>
    <row r="22" spans="2:8" x14ac:dyDescent="0.2">
      <c r="B22" s="18" t="s">
        <v>31</v>
      </c>
      <c r="C22" s="3">
        <v>41223201.630000003</v>
      </c>
      <c r="D22" s="3">
        <v>738758.9</v>
      </c>
      <c r="E22" s="3">
        <f t="shared" si="1"/>
        <v>41961960.530000001</v>
      </c>
      <c r="F22" s="3">
        <v>10533535.970000001</v>
      </c>
      <c r="G22" s="3">
        <v>8757453.9700000007</v>
      </c>
      <c r="H22" s="3">
        <f t="shared" si="2"/>
        <v>31428424.560000002</v>
      </c>
    </row>
    <row r="23" spans="2:8" x14ac:dyDescent="0.2">
      <c r="B23" s="18" t="s">
        <v>32</v>
      </c>
      <c r="C23" s="3">
        <v>231936147.33000001</v>
      </c>
      <c r="D23" s="3">
        <v>6004601</v>
      </c>
      <c r="E23" s="3">
        <f t="shared" si="1"/>
        <v>237940748.33000001</v>
      </c>
      <c r="F23" s="3">
        <v>45192959.939999998</v>
      </c>
      <c r="G23" s="3">
        <v>44363384.75</v>
      </c>
      <c r="H23" s="3">
        <f t="shared" si="2"/>
        <v>192747788.39000002</v>
      </c>
    </row>
    <row r="24" spans="2:8" x14ac:dyDescent="0.2">
      <c r="B24" s="18" t="s">
        <v>33</v>
      </c>
      <c r="C24" s="3">
        <v>5873668.1200000001</v>
      </c>
      <c r="D24" s="3">
        <v>15700</v>
      </c>
      <c r="E24" s="3">
        <f t="shared" si="1"/>
        <v>5889368.1200000001</v>
      </c>
      <c r="F24" s="3">
        <v>1133324.71</v>
      </c>
      <c r="G24" s="3">
        <v>1133324.71</v>
      </c>
      <c r="H24" s="3">
        <f t="shared" si="2"/>
        <v>4756043.41</v>
      </c>
    </row>
    <row r="25" spans="2:8" x14ac:dyDescent="0.2">
      <c r="B25" s="18" t="s">
        <v>34</v>
      </c>
      <c r="C25" s="3">
        <v>23437233.460000001</v>
      </c>
      <c r="D25" s="3">
        <v>0</v>
      </c>
      <c r="E25" s="3">
        <f t="shared" si="1"/>
        <v>23437233.460000001</v>
      </c>
      <c r="F25" s="3">
        <v>3796096.74</v>
      </c>
      <c r="G25" s="3">
        <v>3792099.37</v>
      </c>
      <c r="H25" s="3">
        <f t="shared" si="2"/>
        <v>19641136.719999999</v>
      </c>
    </row>
    <row r="26" spans="2:8" ht="25.5" x14ac:dyDescent="0.2">
      <c r="B26" s="18" t="s">
        <v>35</v>
      </c>
      <c r="C26" s="3">
        <v>18754597.100000001</v>
      </c>
      <c r="D26" s="3">
        <v>100000</v>
      </c>
      <c r="E26" s="3">
        <f t="shared" si="1"/>
        <v>18854597.100000001</v>
      </c>
      <c r="F26" s="3">
        <v>3822136.9</v>
      </c>
      <c r="G26" s="3">
        <v>3725671.3</v>
      </c>
      <c r="H26" s="3">
        <f t="shared" si="2"/>
        <v>15032460.200000001</v>
      </c>
    </row>
    <row r="27" spans="2:8" x14ac:dyDescent="0.2">
      <c r="B27" s="18" t="s">
        <v>36</v>
      </c>
      <c r="C27" s="3">
        <v>11365662.960000001</v>
      </c>
      <c r="D27" s="3">
        <v>-160155.45000000001</v>
      </c>
      <c r="E27" s="3">
        <f t="shared" si="1"/>
        <v>11205507.510000002</v>
      </c>
      <c r="F27" s="3">
        <v>3050005.66</v>
      </c>
      <c r="G27" s="3">
        <v>2408947.02</v>
      </c>
      <c r="H27" s="3">
        <f t="shared" si="2"/>
        <v>8155501.8500000015</v>
      </c>
    </row>
    <row r="28" spans="2:8" x14ac:dyDescent="0.2">
      <c r="B28" s="18" t="s">
        <v>37</v>
      </c>
      <c r="C28" s="3">
        <v>31570930.09</v>
      </c>
      <c r="D28" s="3">
        <v>434216.66</v>
      </c>
      <c r="E28" s="3">
        <f t="shared" si="1"/>
        <v>32005146.75</v>
      </c>
      <c r="F28" s="3">
        <v>6895718.9699999997</v>
      </c>
      <c r="G28" s="3">
        <v>6737536.8200000003</v>
      </c>
      <c r="H28" s="3">
        <f t="shared" si="2"/>
        <v>25109427.780000001</v>
      </c>
    </row>
    <row r="29" spans="2:8" ht="25.5" x14ac:dyDescent="0.2">
      <c r="B29" s="18" t="s">
        <v>38</v>
      </c>
      <c r="C29" s="3">
        <v>10489894.279999999</v>
      </c>
      <c r="D29" s="3">
        <v>-11820</v>
      </c>
      <c r="E29" s="3">
        <f t="shared" si="1"/>
        <v>10478074.279999999</v>
      </c>
      <c r="F29" s="3">
        <v>2311161.4</v>
      </c>
      <c r="G29" s="3">
        <v>2309909.9900000002</v>
      </c>
      <c r="H29" s="3">
        <f t="shared" si="2"/>
        <v>8166912.879999999</v>
      </c>
    </row>
    <row r="30" spans="2:8" ht="25.5" x14ac:dyDescent="0.2">
      <c r="B30" s="18" t="s">
        <v>39</v>
      </c>
      <c r="C30" s="3">
        <v>27400170.32</v>
      </c>
      <c r="D30" s="3">
        <v>-92340</v>
      </c>
      <c r="E30" s="3">
        <f t="shared" si="1"/>
        <v>27307830.32</v>
      </c>
      <c r="F30" s="3">
        <v>3979533.29</v>
      </c>
      <c r="G30" s="3">
        <v>3962812.19</v>
      </c>
      <c r="H30" s="3">
        <f t="shared" si="2"/>
        <v>23328297.030000001</v>
      </c>
    </row>
    <row r="31" spans="2:8" x14ac:dyDescent="0.2">
      <c r="B31" s="18" t="s">
        <v>40</v>
      </c>
      <c r="C31" s="3">
        <v>14792945.5</v>
      </c>
      <c r="D31" s="3">
        <v>14220</v>
      </c>
      <c r="E31" s="3">
        <f t="shared" si="1"/>
        <v>14807165.5</v>
      </c>
      <c r="F31" s="3">
        <v>3516058.74</v>
      </c>
      <c r="G31" s="3">
        <v>3464228.19</v>
      </c>
      <c r="H31" s="3">
        <f t="shared" si="2"/>
        <v>11291106.76</v>
      </c>
    </row>
    <row r="32" spans="2:8" x14ac:dyDescent="0.2">
      <c r="B32" s="18" t="s">
        <v>41</v>
      </c>
      <c r="C32" s="3">
        <v>14277411.300000001</v>
      </c>
      <c r="D32" s="3">
        <v>705463.6</v>
      </c>
      <c r="E32" s="3">
        <f t="shared" si="1"/>
        <v>14982874.9</v>
      </c>
      <c r="F32" s="3">
        <v>1775782.95</v>
      </c>
      <c r="G32" s="3">
        <v>1762956.51</v>
      </c>
      <c r="H32" s="3">
        <f t="shared" si="2"/>
        <v>13207091.950000001</v>
      </c>
    </row>
    <row r="33" spans="2:8" x14ac:dyDescent="0.2">
      <c r="B33" s="18" t="s">
        <v>42</v>
      </c>
      <c r="C33" s="3">
        <v>5655993.7999999998</v>
      </c>
      <c r="D33" s="3">
        <v>1016</v>
      </c>
      <c r="E33" s="3">
        <f t="shared" si="1"/>
        <v>5657009.7999999998</v>
      </c>
      <c r="F33" s="3">
        <v>1506052.23</v>
      </c>
      <c r="G33" s="3">
        <v>1492654.27</v>
      </c>
      <c r="H33" s="3">
        <f t="shared" si="2"/>
        <v>4150957.57</v>
      </c>
    </row>
    <row r="34" spans="2:8" ht="25.5" x14ac:dyDescent="0.2">
      <c r="B34" s="18" t="s">
        <v>43</v>
      </c>
      <c r="C34" s="3">
        <v>6417895.1399999997</v>
      </c>
      <c r="D34" s="3">
        <v>2380</v>
      </c>
      <c r="E34" s="3">
        <f t="shared" si="1"/>
        <v>6420275.1399999997</v>
      </c>
      <c r="F34" s="3">
        <v>1334952.83</v>
      </c>
      <c r="G34" s="3">
        <v>1333331.8500000001</v>
      </c>
      <c r="H34" s="3">
        <f t="shared" si="2"/>
        <v>5085322.3099999996</v>
      </c>
    </row>
    <row r="35" spans="2:8" ht="25.5" x14ac:dyDescent="0.2">
      <c r="B35" s="18" t="s">
        <v>44</v>
      </c>
      <c r="C35" s="3">
        <v>44096422.170000002</v>
      </c>
      <c r="D35" s="3">
        <v>24495868.02</v>
      </c>
      <c r="E35" s="3">
        <f t="shared" si="1"/>
        <v>68592290.189999998</v>
      </c>
      <c r="F35" s="3">
        <v>17549456.739999998</v>
      </c>
      <c r="G35" s="3">
        <v>17541479.579999998</v>
      </c>
      <c r="H35" s="3">
        <f t="shared" si="2"/>
        <v>51042833.450000003</v>
      </c>
    </row>
    <row r="36" spans="2:8" x14ac:dyDescent="0.2">
      <c r="B36" s="18" t="s">
        <v>45</v>
      </c>
      <c r="C36" s="3">
        <v>113985859.41</v>
      </c>
      <c r="D36" s="3">
        <v>1398737.31</v>
      </c>
      <c r="E36" s="3">
        <f t="shared" si="1"/>
        <v>115384596.72</v>
      </c>
      <c r="F36" s="3">
        <v>22349091.949999999</v>
      </c>
      <c r="G36" s="3">
        <v>20740169.399999999</v>
      </c>
      <c r="H36" s="3">
        <f t="shared" si="2"/>
        <v>93035504.769999996</v>
      </c>
    </row>
    <row r="37" spans="2:8" x14ac:dyDescent="0.2">
      <c r="B37" s="18" t="s">
        <v>46</v>
      </c>
      <c r="C37" s="3">
        <v>49427184.549999997</v>
      </c>
      <c r="D37" s="3">
        <v>325856.03999999998</v>
      </c>
      <c r="E37" s="3">
        <f t="shared" si="1"/>
        <v>49753040.589999996</v>
      </c>
      <c r="F37" s="3">
        <v>9730759.6500000004</v>
      </c>
      <c r="G37" s="3">
        <v>9697095.8000000007</v>
      </c>
      <c r="H37" s="3">
        <f t="shared" si="2"/>
        <v>40022280.939999998</v>
      </c>
    </row>
    <row r="38" spans="2:8" ht="25.5" x14ac:dyDescent="0.2">
      <c r="B38" s="18" t="s">
        <v>47</v>
      </c>
      <c r="C38" s="3">
        <v>43608865.57</v>
      </c>
      <c r="D38" s="3">
        <v>5650</v>
      </c>
      <c r="E38" s="3">
        <f t="shared" si="1"/>
        <v>43614515.57</v>
      </c>
      <c r="F38" s="3">
        <v>8182746.1500000004</v>
      </c>
      <c r="G38" s="3">
        <v>8063456.7400000002</v>
      </c>
      <c r="H38" s="3">
        <f t="shared" si="2"/>
        <v>35431769.420000002</v>
      </c>
    </row>
    <row r="39" spans="2:8" x14ac:dyDescent="0.2">
      <c r="B39" s="18" t="s">
        <v>48</v>
      </c>
      <c r="C39" s="3">
        <v>20305286.449999999</v>
      </c>
      <c r="D39" s="3">
        <v>17100.009999999998</v>
      </c>
      <c r="E39" s="3">
        <f t="shared" si="1"/>
        <v>20322386.460000001</v>
      </c>
      <c r="F39" s="3">
        <v>3886068.69</v>
      </c>
      <c r="G39" s="3">
        <v>3881570.62</v>
      </c>
      <c r="H39" s="3">
        <f t="shared" si="2"/>
        <v>16436317.770000001</v>
      </c>
    </row>
    <row r="40" spans="2:8" x14ac:dyDescent="0.2">
      <c r="B40" s="18" t="s">
        <v>49</v>
      </c>
      <c r="C40" s="3">
        <v>10069358.49</v>
      </c>
      <c r="D40" s="3">
        <v>0</v>
      </c>
      <c r="E40" s="3">
        <f t="shared" si="1"/>
        <v>10069358.49</v>
      </c>
      <c r="F40" s="3">
        <v>1811748.45</v>
      </c>
      <c r="G40" s="3">
        <v>1808832.44</v>
      </c>
      <c r="H40" s="3">
        <f t="shared" si="2"/>
        <v>8257610.04</v>
      </c>
    </row>
    <row r="41" spans="2:8" ht="25.5" x14ac:dyDescent="0.2">
      <c r="B41" s="18" t="s">
        <v>50</v>
      </c>
      <c r="C41" s="3">
        <v>10041057.859999999</v>
      </c>
      <c r="D41" s="3">
        <v>100</v>
      </c>
      <c r="E41" s="3">
        <f t="shared" si="1"/>
        <v>10041157.859999999</v>
      </c>
      <c r="F41" s="3">
        <v>2002192.03</v>
      </c>
      <c r="G41" s="3">
        <v>1988388.79</v>
      </c>
      <c r="H41" s="3">
        <f t="shared" si="2"/>
        <v>8038965.8299999991</v>
      </c>
    </row>
    <row r="42" spans="2:8" x14ac:dyDescent="0.2">
      <c r="B42" s="18" t="s">
        <v>51</v>
      </c>
      <c r="C42" s="3">
        <v>4883511.66</v>
      </c>
      <c r="D42" s="3">
        <v>0</v>
      </c>
      <c r="E42" s="3">
        <f t="shared" si="1"/>
        <v>4883511.66</v>
      </c>
      <c r="F42" s="3">
        <v>956063.3</v>
      </c>
      <c r="G42" s="3">
        <v>948017.61</v>
      </c>
      <c r="H42" s="3">
        <f t="shared" si="2"/>
        <v>3927448.3600000003</v>
      </c>
    </row>
    <row r="43" spans="2:8" x14ac:dyDescent="0.2">
      <c r="B43" s="18" t="s">
        <v>52</v>
      </c>
      <c r="C43" s="3">
        <v>9751278.8599999994</v>
      </c>
      <c r="D43" s="3">
        <v>400</v>
      </c>
      <c r="E43" s="3">
        <f t="shared" si="1"/>
        <v>9751678.8599999994</v>
      </c>
      <c r="F43" s="3">
        <v>1922721.2</v>
      </c>
      <c r="G43" s="3">
        <v>1916549.29</v>
      </c>
      <c r="H43" s="3">
        <f t="shared" si="2"/>
        <v>7828957.6599999992</v>
      </c>
    </row>
    <row r="44" spans="2:8" x14ac:dyDescent="0.2">
      <c r="B44" s="18" t="s">
        <v>53</v>
      </c>
      <c r="C44" s="3">
        <v>2074619.56</v>
      </c>
      <c r="D44" s="3">
        <v>300</v>
      </c>
      <c r="E44" s="3">
        <f t="shared" si="1"/>
        <v>2074919.56</v>
      </c>
      <c r="F44" s="3">
        <v>454659.04</v>
      </c>
      <c r="G44" s="3">
        <v>454659.04</v>
      </c>
      <c r="H44" s="3">
        <f t="shared" si="2"/>
        <v>1620260.52</v>
      </c>
    </row>
    <row r="45" spans="2:8" x14ac:dyDescent="0.2">
      <c r="B45" s="18" t="s">
        <v>54</v>
      </c>
      <c r="C45" s="3">
        <v>41871549.259999998</v>
      </c>
      <c r="D45" s="3">
        <v>380790</v>
      </c>
      <c r="E45" s="3">
        <f t="shared" si="1"/>
        <v>42252339.259999998</v>
      </c>
      <c r="F45" s="3">
        <v>9690533.3800000008</v>
      </c>
      <c r="G45" s="3">
        <v>9690533.3800000008</v>
      </c>
      <c r="H45" s="3">
        <f t="shared" si="2"/>
        <v>32561805.879999995</v>
      </c>
    </row>
    <row r="46" spans="2:8" x14ac:dyDescent="0.2">
      <c r="B46" s="18" t="s">
        <v>55</v>
      </c>
      <c r="C46" s="3">
        <v>13000000</v>
      </c>
      <c r="D46" s="3">
        <v>0</v>
      </c>
      <c r="E46" s="3">
        <f t="shared" si="1"/>
        <v>13000000</v>
      </c>
      <c r="F46" s="3">
        <v>3277515.7</v>
      </c>
      <c r="G46" s="3">
        <v>3277515.7</v>
      </c>
      <c r="H46" s="3">
        <f t="shared" si="2"/>
        <v>9722484.3000000007</v>
      </c>
    </row>
    <row r="47" spans="2:8" x14ac:dyDescent="0.2">
      <c r="B47" s="18" t="s">
        <v>56</v>
      </c>
      <c r="C47" s="3">
        <v>34000000</v>
      </c>
      <c r="D47" s="3">
        <v>0</v>
      </c>
      <c r="E47" s="3">
        <f t="shared" si="1"/>
        <v>34000000</v>
      </c>
      <c r="F47" s="3">
        <v>12600000</v>
      </c>
      <c r="G47" s="3">
        <v>12600000</v>
      </c>
      <c r="H47" s="3">
        <f t="shared" si="2"/>
        <v>21400000</v>
      </c>
    </row>
    <row r="48" spans="2:8" s="21" customFormat="1" x14ac:dyDescent="0.2">
      <c r="B48" s="19" t="s">
        <v>57</v>
      </c>
      <c r="C48" s="20">
        <f t="shared" ref="C48:H48" si="3">SUM(C49:C56)</f>
        <v>271442403.71000004</v>
      </c>
      <c r="D48" s="20">
        <f t="shared" si="3"/>
        <v>54665218.280000001</v>
      </c>
      <c r="E48" s="20">
        <f t="shared" si="3"/>
        <v>326107621.99000001</v>
      </c>
      <c r="F48" s="20">
        <f t="shared" si="3"/>
        <v>55730645.590000004</v>
      </c>
      <c r="G48" s="20">
        <f t="shared" si="3"/>
        <v>55730645.590000004</v>
      </c>
      <c r="H48" s="20">
        <f t="shared" si="3"/>
        <v>270376976.39999998</v>
      </c>
    </row>
    <row r="49" spans="2:8" x14ac:dyDescent="0.2">
      <c r="B49" s="16" t="s">
        <v>26</v>
      </c>
      <c r="C49" s="17">
        <v>0</v>
      </c>
      <c r="D49" s="17">
        <v>1</v>
      </c>
      <c r="E49" s="17">
        <f t="shared" ref="E49:E56" si="4">C49+D49</f>
        <v>1</v>
      </c>
      <c r="F49" s="17">
        <v>0</v>
      </c>
      <c r="G49" s="17">
        <v>0</v>
      </c>
      <c r="H49" s="12">
        <f t="shared" ref="H49:H56" si="5">E49-F49</f>
        <v>1</v>
      </c>
    </row>
    <row r="50" spans="2:8" x14ac:dyDescent="0.2">
      <c r="B50" s="16" t="s">
        <v>31</v>
      </c>
      <c r="C50" s="17">
        <v>0</v>
      </c>
      <c r="D50" s="17">
        <v>256996</v>
      </c>
      <c r="E50" s="17">
        <f t="shared" si="4"/>
        <v>256996</v>
      </c>
      <c r="F50" s="17">
        <v>0</v>
      </c>
      <c r="G50" s="17">
        <v>0</v>
      </c>
      <c r="H50" s="12">
        <f t="shared" si="5"/>
        <v>256996</v>
      </c>
    </row>
    <row r="51" spans="2:8" x14ac:dyDescent="0.2">
      <c r="B51" s="16" t="s">
        <v>32</v>
      </c>
      <c r="C51" s="17">
        <v>0</v>
      </c>
      <c r="D51" s="17">
        <v>1</v>
      </c>
      <c r="E51" s="17">
        <f t="shared" si="4"/>
        <v>1</v>
      </c>
      <c r="F51" s="17">
        <v>0</v>
      </c>
      <c r="G51" s="17">
        <v>0</v>
      </c>
      <c r="H51" s="12">
        <f t="shared" si="5"/>
        <v>1</v>
      </c>
    </row>
    <row r="52" spans="2:8" x14ac:dyDescent="0.2">
      <c r="B52" s="16" t="s">
        <v>10</v>
      </c>
      <c r="C52" s="17">
        <v>218416989.11000001</v>
      </c>
      <c r="D52" s="17">
        <v>22440086.289999999</v>
      </c>
      <c r="E52" s="17">
        <f t="shared" si="4"/>
        <v>240857075.40000001</v>
      </c>
      <c r="F52" s="17">
        <v>55730645.590000004</v>
      </c>
      <c r="G52" s="17">
        <v>55730645.590000004</v>
      </c>
      <c r="H52" s="12">
        <f t="shared" si="5"/>
        <v>185126429.81</v>
      </c>
    </row>
    <row r="53" spans="2:8" x14ac:dyDescent="0.2">
      <c r="B53" s="16" t="s">
        <v>36</v>
      </c>
      <c r="C53" s="3">
        <v>0</v>
      </c>
      <c r="D53" s="3">
        <v>1</v>
      </c>
      <c r="E53" s="3">
        <f t="shared" si="4"/>
        <v>1</v>
      </c>
      <c r="F53" s="3">
        <v>0</v>
      </c>
      <c r="G53" s="3">
        <v>0</v>
      </c>
      <c r="H53" s="12">
        <f t="shared" si="5"/>
        <v>1</v>
      </c>
    </row>
    <row r="54" spans="2:8" x14ac:dyDescent="0.2">
      <c r="B54" s="16" t="s">
        <v>9</v>
      </c>
      <c r="C54" s="3">
        <v>53025414.600000001</v>
      </c>
      <c r="D54" s="3">
        <v>6784767.7000000002</v>
      </c>
      <c r="E54" s="3">
        <f t="shared" si="4"/>
        <v>59810182.300000004</v>
      </c>
      <c r="F54" s="3">
        <v>0</v>
      </c>
      <c r="G54" s="3">
        <v>0</v>
      </c>
      <c r="H54" s="12">
        <f t="shared" si="5"/>
        <v>59810182.300000004</v>
      </c>
    </row>
    <row r="55" spans="2:8" x14ac:dyDescent="0.2">
      <c r="B55" s="16" t="s">
        <v>52</v>
      </c>
      <c r="C55" s="3">
        <v>0</v>
      </c>
      <c r="D55" s="3">
        <v>74675.289999999994</v>
      </c>
      <c r="E55" s="3">
        <f t="shared" si="4"/>
        <v>74675.289999999994</v>
      </c>
      <c r="F55" s="3">
        <v>0</v>
      </c>
      <c r="G55" s="3">
        <v>0</v>
      </c>
      <c r="H55" s="12">
        <f t="shared" si="5"/>
        <v>74675.289999999994</v>
      </c>
    </row>
    <row r="56" spans="2:8" x14ac:dyDescent="0.2">
      <c r="B56" s="16" t="s">
        <v>58</v>
      </c>
      <c r="C56" s="3">
        <v>0</v>
      </c>
      <c r="D56" s="3">
        <v>25108690</v>
      </c>
      <c r="E56" s="3">
        <f t="shared" si="4"/>
        <v>25108690</v>
      </c>
      <c r="F56" s="3">
        <v>0</v>
      </c>
      <c r="G56" s="3">
        <v>0</v>
      </c>
      <c r="H56" s="12">
        <f t="shared" si="5"/>
        <v>25108690</v>
      </c>
    </row>
    <row r="57" spans="2:8" x14ac:dyDescent="0.2">
      <c r="B57" s="16"/>
      <c r="C57" s="3"/>
      <c r="D57" s="3"/>
      <c r="E57" s="3"/>
      <c r="F57" s="3"/>
      <c r="G57" s="3"/>
      <c r="H57" s="12"/>
    </row>
    <row r="58" spans="2:8" x14ac:dyDescent="0.2">
      <c r="B58" s="19" t="s">
        <v>16</v>
      </c>
      <c r="C58" s="2">
        <f t="shared" ref="C58:H58" si="6">C9+C48</f>
        <v>1303100612.4299998</v>
      </c>
      <c r="D58" s="2">
        <f t="shared" si="6"/>
        <v>84206211.370000005</v>
      </c>
      <c r="E58" s="2">
        <f t="shared" si="6"/>
        <v>1387306823.8000002</v>
      </c>
      <c r="F58" s="2">
        <f t="shared" si="6"/>
        <v>279625040.91999996</v>
      </c>
      <c r="G58" s="2">
        <f t="shared" si="6"/>
        <v>272921378.00999999</v>
      </c>
      <c r="H58" s="22">
        <f t="shared" si="6"/>
        <v>1107681782.8799999</v>
      </c>
    </row>
    <row r="59" spans="2:8" x14ac:dyDescent="0.2">
      <c r="B59" s="14" t="s">
        <v>16</v>
      </c>
      <c r="C59" s="2">
        <f t="shared" ref="C59:H59" si="7">C9+C48</f>
        <v>1303100612.4299998</v>
      </c>
      <c r="D59" s="2">
        <f t="shared" si="7"/>
        <v>84206211.370000005</v>
      </c>
      <c r="E59" s="2">
        <f t="shared" si="7"/>
        <v>1387306823.8000002</v>
      </c>
      <c r="F59" s="2">
        <f t="shared" si="7"/>
        <v>279625040.91999996</v>
      </c>
      <c r="G59" s="2">
        <f t="shared" si="7"/>
        <v>272921378.00999999</v>
      </c>
      <c r="H59" s="2">
        <f t="shared" si="7"/>
        <v>1107681782.8799999</v>
      </c>
    </row>
    <row r="60" spans="2:8" ht="13.5" thickBot="1" x14ac:dyDescent="0.25">
      <c r="B60" s="23"/>
      <c r="C60" s="5"/>
      <c r="D60" s="5"/>
      <c r="E60" s="5"/>
      <c r="F60" s="5"/>
      <c r="G60" s="5"/>
      <c r="H60" s="5"/>
    </row>
    <row r="582" spans="2:8" x14ac:dyDescent="0.2">
      <c r="B582" s="24"/>
      <c r="C582" s="24"/>
      <c r="D582" s="24"/>
      <c r="E582" s="24"/>
      <c r="F582" s="24"/>
      <c r="G582" s="24"/>
      <c r="H582" s="24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workbookViewId="0">
      <pane ySplit="9" topLeftCell="A10" activePane="bottomLeft" state="frozen"/>
      <selection pane="bottomLeft" activeCell="A5" sqref="A5:G5"/>
    </sheetView>
  </sheetViews>
  <sheetFormatPr baseColWidth="10" defaultColWidth="11" defaultRowHeight="12.75" x14ac:dyDescent="0.2"/>
  <cols>
    <col min="1" max="1" width="52.85546875" style="1" customWidth="1"/>
    <col min="2" max="2" width="11.28515625" style="1" bestFit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256" width="11" style="1"/>
    <col min="257" max="257" width="52.85546875" style="1" customWidth="1"/>
    <col min="258" max="258" width="11.28515625" style="1" bestFit="1" customWidth="1"/>
    <col min="259" max="259" width="14.42578125" style="1" customWidth="1"/>
    <col min="260" max="260" width="13.85546875" style="1" customWidth="1"/>
    <col min="261" max="261" width="14.140625" style="1" customWidth="1"/>
    <col min="262" max="262" width="14.5703125" style="1" customWidth="1"/>
    <col min="263" max="263" width="15.28515625" style="1" bestFit="1" customWidth="1"/>
    <col min="264" max="512" width="11" style="1"/>
    <col min="513" max="513" width="52.85546875" style="1" customWidth="1"/>
    <col min="514" max="514" width="11.28515625" style="1" bestFit="1" customWidth="1"/>
    <col min="515" max="515" width="14.42578125" style="1" customWidth="1"/>
    <col min="516" max="516" width="13.85546875" style="1" customWidth="1"/>
    <col min="517" max="517" width="14.140625" style="1" customWidth="1"/>
    <col min="518" max="518" width="14.5703125" style="1" customWidth="1"/>
    <col min="519" max="519" width="15.28515625" style="1" bestFit="1" customWidth="1"/>
    <col min="520" max="768" width="11" style="1"/>
    <col min="769" max="769" width="52.85546875" style="1" customWidth="1"/>
    <col min="770" max="770" width="11.28515625" style="1" bestFit="1" customWidth="1"/>
    <col min="771" max="771" width="14.42578125" style="1" customWidth="1"/>
    <col min="772" max="772" width="13.85546875" style="1" customWidth="1"/>
    <col min="773" max="773" width="14.140625" style="1" customWidth="1"/>
    <col min="774" max="774" width="14.5703125" style="1" customWidth="1"/>
    <col min="775" max="775" width="15.28515625" style="1" bestFit="1" customWidth="1"/>
    <col min="776" max="1024" width="11" style="1"/>
    <col min="1025" max="1025" width="52.85546875" style="1" customWidth="1"/>
    <col min="1026" max="1026" width="11.28515625" style="1" bestFit="1" customWidth="1"/>
    <col min="1027" max="1027" width="14.42578125" style="1" customWidth="1"/>
    <col min="1028" max="1028" width="13.85546875" style="1" customWidth="1"/>
    <col min="1029" max="1029" width="14.140625" style="1" customWidth="1"/>
    <col min="1030" max="1030" width="14.5703125" style="1" customWidth="1"/>
    <col min="1031" max="1031" width="15.28515625" style="1" bestFit="1" customWidth="1"/>
    <col min="1032" max="1280" width="11" style="1"/>
    <col min="1281" max="1281" width="52.85546875" style="1" customWidth="1"/>
    <col min="1282" max="1282" width="11.28515625" style="1" bestFit="1" customWidth="1"/>
    <col min="1283" max="1283" width="14.42578125" style="1" customWidth="1"/>
    <col min="1284" max="1284" width="13.85546875" style="1" customWidth="1"/>
    <col min="1285" max="1285" width="14.140625" style="1" customWidth="1"/>
    <col min="1286" max="1286" width="14.5703125" style="1" customWidth="1"/>
    <col min="1287" max="1287" width="15.28515625" style="1" bestFit="1" customWidth="1"/>
    <col min="1288" max="1536" width="11" style="1"/>
    <col min="1537" max="1537" width="52.85546875" style="1" customWidth="1"/>
    <col min="1538" max="1538" width="11.28515625" style="1" bestFit="1" customWidth="1"/>
    <col min="1539" max="1539" width="14.42578125" style="1" customWidth="1"/>
    <col min="1540" max="1540" width="13.85546875" style="1" customWidth="1"/>
    <col min="1541" max="1541" width="14.140625" style="1" customWidth="1"/>
    <col min="1542" max="1542" width="14.5703125" style="1" customWidth="1"/>
    <col min="1543" max="1543" width="15.28515625" style="1" bestFit="1" customWidth="1"/>
    <col min="1544" max="1792" width="11" style="1"/>
    <col min="1793" max="1793" width="52.85546875" style="1" customWidth="1"/>
    <col min="1794" max="1794" width="11.28515625" style="1" bestFit="1" customWidth="1"/>
    <col min="1795" max="1795" width="14.42578125" style="1" customWidth="1"/>
    <col min="1796" max="1796" width="13.85546875" style="1" customWidth="1"/>
    <col min="1797" max="1797" width="14.140625" style="1" customWidth="1"/>
    <col min="1798" max="1798" width="14.5703125" style="1" customWidth="1"/>
    <col min="1799" max="1799" width="15.28515625" style="1" bestFit="1" customWidth="1"/>
    <col min="1800" max="2048" width="11" style="1"/>
    <col min="2049" max="2049" width="52.85546875" style="1" customWidth="1"/>
    <col min="2050" max="2050" width="11.28515625" style="1" bestFit="1" customWidth="1"/>
    <col min="2051" max="2051" width="14.42578125" style="1" customWidth="1"/>
    <col min="2052" max="2052" width="13.85546875" style="1" customWidth="1"/>
    <col min="2053" max="2053" width="14.140625" style="1" customWidth="1"/>
    <col min="2054" max="2054" width="14.5703125" style="1" customWidth="1"/>
    <col min="2055" max="2055" width="15.28515625" style="1" bestFit="1" customWidth="1"/>
    <col min="2056" max="2304" width="11" style="1"/>
    <col min="2305" max="2305" width="52.85546875" style="1" customWidth="1"/>
    <col min="2306" max="2306" width="11.28515625" style="1" bestFit="1" customWidth="1"/>
    <col min="2307" max="2307" width="14.42578125" style="1" customWidth="1"/>
    <col min="2308" max="2308" width="13.85546875" style="1" customWidth="1"/>
    <col min="2309" max="2309" width="14.140625" style="1" customWidth="1"/>
    <col min="2310" max="2310" width="14.5703125" style="1" customWidth="1"/>
    <col min="2311" max="2311" width="15.28515625" style="1" bestFit="1" customWidth="1"/>
    <col min="2312" max="2560" width="11" style="1"/>
    <col min="2561" max="2561" width="52.85546875" style="1" customWidth="1"/>
    <col min="2562" max="2562" width="11.28515625" style="1" bestFit="1" customWidth="1"/>
    <col min="2563" max="2563" width="14.42578125" style="1" customWidth="1"/>
    <col min="2564" max="2564" width="13.85546875" style="1" customWidth="1"/>
    <col min="2565" max="2565" width="14.140625" style="1" customWidth="1"/>
    <col min="2566" max="2566" width="14.5703125" style="1" customWidth="1"/>
    <col min="2567" max="2567" width="15.28515625" style="1" bestFit="1" customWidth="1"/>
    <col min="2568" max="2816" width="11" style="1"/>
    <col min="2817" max="2817" width="52.85546875" style="1" customWidth="1"/>
    <col min="2818" max="2818" width="11.28515625" style="1" bestFit="1" customWidth="1"/>
    <col min="2819" max="2819" width="14.42578125" style="1" customWidth="1"/>
    <col min="2820" max="2820" width="13.85546875" style="1" customWidth="1"/>
    <col min="2821" max="2821" width="14.140625" style="1" customWidth="1"/>
    <col min="2822" max="2822" width="14.5703125" style="1" customWidth="1"/>
    <col min="2823" max="2823" width="15.28515625" style="1" bestFit="1" customWidth="1"/>
    <col min="2824" max="3072" width="11" style="1"/>
    <col min="3073" max="3073" width="52.85546875" style="1" customWidth="1"/>
    <col min="3074" max="3074" width="11.28515625" style="1" bestFit="1" customWidth="1"/>
    <col min="3075" max="3075" width="14.42578125" style="1" customWidth="1"/>
    <col min="3076" max="3076" width="13.85546875" style="1" customWidth="1"/>
    <col min="3077" max="3077" width="14.140625" style="1" customWidth="1"/>
    <col min="3078" max="3078" width="14.5703125" style="1" customWidth="1"/>
    <col min="3079" max="3079" width="15.28515625" style="1" bestFit="1" customWidth="1"/>
    <col min="3080" max="3328" width="11" style="1"/>
    <col min="3329" max="3329" width="52.85546875" style="1" customWidth="1"/>
    <col min="3330" max="3330" width="11.28515625" style="1" bestFit="1" customWidth="1"/>
    <col min="3331" max="3331" width="14.42578125" style="1" customWidth="1"/>
    <col min="3332" max="3332" width="13.85546875" style="1" customWidth="1"/>
    <col min="3333" max="3333" width="14.140625" style="1" customWidth="1"/>
    <col min="3334" max="3334" width="14.5703125" style="1" customWidth="1"/>
    <col min="3335" max="3335" width="15.28515625" style="1" bestFit="1" customWidth="1"/>
    <col min="3336" max="3584" width="11" style="1"/>
    <col min="3585" max="3585" width="52.85546875" style="1" customWidth="1"/>
    <col min="3586" max="3586" width="11.28515625" style="1" bestFit="1" customWidth="1"/>
    <col min="3587" max="3587" width="14.42578125" style="1" customWidth="1"/>
    <col min="3588" max="3588" width="13.85546875" style="1" customWidth="1"/>
    <col min="3589" max="3589" width="14.140625" style="1" customWidth="1"/>
    <col min="3590" max="3590" width="14.5703125" style="1" customWidth="1"/>
    <col min="3591" max="3591" width="15.28515625" style="1" bestFit="1" customWidth="1"/>
    <col min="3592" max="3840" width="11" style="1"/>
    <col min="3841" max="3841" width="52.85546875" style="1" customWidth="1"/>
    <col min="3842" max="3842" width="11.28515625" style="1" bestFit="1" customWidth="1"/>
    <col min="3843" max="3843" width="14.42578125" style="1" customWidth="1"/>
    <col min="3844" max="3844" width="13.85546875" style="1" customWidth="1"/>
    <col min="3845" max="3845" width="14.140625" style="1" customWidth="1"/>
    <col min="3846" max="3846" width="14.5703125" style="1" customWidth="1"/>
    <col min="3847" max="3847" width="15.28515625" style="1" bestFit="1" customWidth="1"/>
    <col min="3848" max="4096" width="11" style="1"/>
    <col min="4097" max="4097" width="52.85546875" style="1" customWidth="1"/>
    <col min="4098" max="4098" width="11.28515625" style="1" bestFit="1" customWidth="1"/>
    <col min="4099" max="4099" width="14.42578125" style="1" customWidth="1"/>
    <col min="4100" max="4100" width="13.85546875" style="1" customWidth="1"/>
    <col min="4101" max="4101" width="14.140625" style="1" customWidth="1"/>
    <col min="4102" max="4102" width="14.5703125" style="1" customWidth="1"/>
    <col min="4103" max="4103" width="15.28515625" style="1" bestFit="1" customWidth="1"/>
    <col min="4104" max="4352" width="11" style="1"/>
    <col min="4353" max="4353" width="52.85546875" style="1" customWidth="1"/>
    <col min="4354" max="4354" width="11.28515625" style="1" bestFit="1" customWidth="1"/>
    <col min="4355" max="4355" width="14.42578125" style="1" customWidth="1"/>
    <col min="4356" max="4356" width="13.85546875" style="1" customWidth="1"/>
    <col min="4357" max="4357" width="14.140625" style="1" customWidth="1"/>
    <col min="4358" max="4358" width="14.5703125" style="1" customWidth="1"/>
    <col min="4359" max="4359" width="15.28515625" style="1" bestFit="1" customWidth="1"/>
    <col min="4360" max="4608" width="11" style="1"/>
    <col min="4609" max="4609" width="52.85546875" style="1" customWidth="1"/>
    <col min="4610" max="4610" width="11.28515625" style="1" bestFit="1" customWidth="1"/>
    <col min="4611" max="4611" width="14.42578125" style="1" customWidth="1"/>
    <col min="4612" max="4612" width="13.85546875" style="1" customWidth="1"/>
    <col min="4613" max="4613" width="14.140625" style="1" customWidth="1"/>
    <col min="4614" max="4614" width="14.5703125" style="1" customWidth="1"/>
    <col min="4615" max="4615" width="15.28515625" style="1" bestFit="1" customWidth="1"/>
    <col min="4616" max="4864" width="11" style="1"/>
    <col min="4865" max="4865" width="52.85546875" style="1" customWidth="1"/>
    <col min="4866" max="4866" width="11.28515625" style="1" bestFit="1" customWidth="1"/>
    <col min="4867" max="4867" width="14.42578125" style="1" customWidth="1"/>
    <col min="4868" max="4868" width="13.85546875" style="1" customWidth="1"/>
    <col min="4869" max="4869" width="14.140625" style="1" customWidth="1"/>
    <col min="4870" max="4870" width="14.5703125" style="1" customWidth="1"/>
    <col min="4871" max="4871" width="15.28515625" style="1" bestFit="1" customWidth="1"/>
    <col min="4872" max="5120" width="11" style="1"/>
    <col min="5121" max="5121" width="52.85546875" style="1" customWidth="1"/>
    <col min="5122" max="5122" width="11.28515625" style="1" bestFit="1" customWidth="1"/>
    <col min="5123" max="5123" width="14.42578125" style="1" customWidth="1"/>
    <col min="5124" max="5124" width="13.85546875" style="1" customWidth="1"/>
    <col min="5125" max="5125" width="14.140625" style="1" customWidth="1"/>
    <col min="5126" max="5126" width="14.5703125" style="1" customWidth="1"/>
    <col min="5127" max="5127" width="15.28515625" style="1" bestFit="1" customWidth="1"/>
    <col min="5128" max="5376" width="11" style="1"/>
    <col min="5377" max="5377" width="52.85546875" style="1" customWidth="1"/>
    <col min="5378" max="5378" width="11.28515625" style="1" bestFit="1" customWidth="1"/>
    <col min="5379" max="5379" width="14.42578125" style="1" customWidth="1"/>
    <col min="5380" max="5380" width="13.85546875" style="1" customWidth="1"/>
    <col min="5381" max="5381" width="14.140625" style="1" customWidth="1"/>
    <col min="5382" max="5382" width="14.5703125" style="1" customWidth="1"/>
    <col min="5383" max="5383" width="15.28515625" style="1" bestFit="1" customWidth="1"/>
    <col min="5384" max="5632" width="11" style="1"/>
    <col min="5633" max="5633" width="52.85546875" style="1" customWidth="1"/>
    <col min="5634" max="5634" width="11.28515625" style="1" bestFit="1" customWidth="1"/>
    <col min="5635" max="5635" width="14.42578125" style="1" customWidth="1"/>
    <col min="5636" max="5636" width="13.85546875" style="1" customWidth="1"/>
    <col min="5637" max="5637" width="14.140625" style="1" customWidth="1"/>
    <col min="5638" max="5638" width="14.5703125" style="1" customWidth="1"/>
    <col min="5639" max="5639" width="15.28515625" style="1" bestFit="1" customWidth="1"/>
    <col min="5640" max="5888" width="11" style="1"/>
    <col min="5889" max="5889" width="52.85546875" style="1" customWidth="1"/>
    <col min="5890" max="5890" width="11.28515625" style="1" bestFit="1" customWidth="1"/>
    <col min="5891" max="5891" width="14.42578125" style="1" customWidth="1"/>
    <col min="5892" max="5892" width="13.85546875" style="1" customWidth="1"/>
    <col min="5893" max="5893" width="14.140625" style="1" customWidth="1"/>
    <col min="5894" max="5894" width="14.5703125" style="1" customWidth="1"/>
    <col min="5895" max="5895" width="15.28515625" style="1" bestFit="1" customWidth="1"/>
    <col min="5896" max="6144" width="11" style="1"/>
    <col min="6145" max="6145" width="52.85546875" style="1" customWidth="1"/>
    <col min="6146" max="6146" width="11.28515625" style="1" bestFit="1" customWidth="1"/>
    <col min="6147" max="6147" width="14.42578125" style="1" customWidth="1"/>
    <col min="6148" max="6148" width="13.85546875" style="1" customWidth="1"/>
    <col min="6149" max="6149" width="14.140625" style="1" customWidth="1"/>
    <col min="6150" max="6150" width="14.5703125" style="1" customWidth="1"/>
    <col min="6151" max="6151" width="15.28515625" style="1" bestFit="1" customWidth="1"/>
    <col min="6152" max="6400" width="11" style="1"/>
    <col min="6401" max="6401" width="52.85546875" style="1" customWidth="1"/>
    <col min="6402" max="6402" width="11.28515625" style="1" bestFit="1" customWidth="1"/>
    <col min="6403" max="6403" width="14.42578125" style="1" customWidth="1"/>
    <col min="6404" max="6404" width="13.85546875" style="1" customWidth="1"/>
    <col min="6405" max="6405" width="14.140625" style="1" customWidth="1"/>
    <col min="6406" max="6406" width="14.5703125" style="1" customWidth="1"/>
    <col min="6407" max="6407" width="15.28515625" style="1" bestFit="1" customWidth="1"/>
    <col min="6408" max="6656" width="11" style="1"/>
    <col min="6657" max="6657" width="52.85546875" style="1" customWidth="1"/>
    <col min="6658" max="6658" width="11.28515625" style="1" bestFit="1" customWidth="1"/>
    <col min="6659" max="6659" width="14.42578125" style="1" customWidth="1"/>
    <col min="6660" max="6660" width="13.85546875" style="1" customWidth="1"/>
    <col min="6661" max="6661" width="14.140625" style="1" customWidth="1"/>
    <col min="6662" max="6662" width="14.5703125" style="1" customWidth="1"/>
    <col min="6663" max="6663" width="15.28515625" style="1" bestFit="1" customWidth="1"/>
    <col min="6664" max="6912" width="11" style="1"/>
    <col min="6913" max="6913" width="52.85546875" style="1" customWidth="1"/>
    <col min="6914" max="6914" width="11.28515625" style="1" bestFit="1" customWidth="1"/>
    <col min="6915" max="6915" width="14.42578125" style="1" customWidth="1"/>
    <col min="6916" max="6916" width="13.85546875" style="1" customWidth="1"/>
    <col min="6917" max="6917" width="14.140625" style="1" customWidth="1"/>
    <col min="6918" max="6918" width="14.5703125" style="1" customWidth="1"/>
    <col min="6919" max="6919" width="15.28515625" style="1" bestFit="1" customWidth="1"/>
    <col min="6920" max="7168" width="11" style="1"/>
    <col min="7169" max="7169" width="52.85546875" style="1" customWidth="1"/>
    <col min="7170" max="7170" width="11.28515625" style="1" bestFit="1" customWidth="1"/>
    <col min="7171" max="7171" width="14.42578125" style="1" customWidth="1"/>
    <col min="7172" max="7172" width="13.85546875" style="1" customWidth="1"/>
    <col min="7173" max="7173" width="14.140625" style="1" customWidth="1"/>
    <col min="7174" max="7174" width="14.5703125" style="1" customWidth="1"/>
    <col min="7175" max="7175" width="15.28515625" style="1" bestFit="1" customWidth="1"/>
    <col min="7176" max="7424" width="11" style="1"/>
    <col min="7425" max="7425" width="52.85546875" style="1" customWidth="1"/>
    <col min="7426" max="7426" width="11.28515625" style="1" bestFit="1" customWidth="1"/>
    <col min="7427" max="7427" width="14.42578125" style="1" customWidth="1"/>
    <col min="7428" max="7428" width="13.85546875" style="1" customWidth="1"/>
    <col min="7429" max="7429" width="14.140625" style="1" customWidth="1"/>
    <col min="7430" max="7430" width="14.5703125" style="1" customWidth="1"/>
    <col min="7431" max="7431" width="15.28515625" style="1" bestFit="1" customWidth="1"/>
    <col min="7432" max="7680" width="11" style="1"/>
    <col min="7681" max="7681" width="52.85546875" style="1" customWidth="1"/>
    <col min="7682" max="7682" width="11.28515625" style="1" bestFit="1" customWidth="1"/>
    <col min="7683" max="7683" width="14.42578125" style="1" customWidth="1"/>
    <col min="7684" max="7684" width="13.85546875" style="1" customWidth="1"/>
    <col min="7685" max="7685" width="14.140625" style="1" customWidth="1"/>
    <col min="7686" max="7686" width="14.5703125" style="1" customWidth="1"/>
    <col min="7687" max="7687" width="15.28515625" style="1" bestFit="1" customWidth="1"/>
    <col min="7688" max="7936" width="11" style="1"/>
    <col min="7937" max="7937" width="52.85546875" style="1" customWidth="1"/>
    <col min="7938" max="7938" width="11.28515625" style="1" bestFit="1" customWidth="1"/>
    <col min="7939" max="7939" width="14.42578125" style="1" customWidth="1"/>
    <col min="7940" max="7940" width="13.85546875" style="1" customWidth="1"/>
    <col min="7941" max="7941" width="14.140625" style="1" customWidth="1"/>
    <col min="7942" max="7942" width="14.5703125" style="1" customWidth="1"/>
    <col min="7943" max="7943" width="15.28515625" style="1" bestFit="1" customWidth="1"/>
    <col min="7944" max="8192" width="11" style="1"/>
    <col min="8193" max="8193" width="52.85546875" style="1" customWidth="1"/>
    <col min="8194" max="8194" width="11.28515625" style="1" bestFit="1" customWidth="1"/>
    <col min="8195" max="8195" width="14.42578125" style="1" customWidth="1"/>
    <col min="8196" max="8196" width="13.85546875" style="1" customWidth="1"/>
    <col min="8197" max="8197" width="14.140625" style="1" customWidth="1"/>
    <col min="8198" max="8198" width="14.5703125" style="1" customWidth="1"/>
    <col min="8199" max="8199" width="15.28515625" style="1" bestFit="1" customWidth="1"/>
    <col min="8200" max="8448" width="11" style="1"/>
    <col min="8449" max="8449" width="52.85546875" style="1" customWidth="1"/>
    <col min="8450" max="8450" width="11.28515625" style="1" bestFit="1" customWidth="1"/>
    <col min="8451" max="8451" width="14.42578125" style="1" customWidth="1"/>
    <col min="8452" max="8452" width="13.85546875" style="1" customWidth="1"/>
    <col min="8453" max="8453" width="14.140625" style="1" customWidth="1"/>
    <col min="8454" max="8454" width="14.5703125" style="1" customWidth="1"/>
    <col min="8455" max="8455" width="15.28515625" style="1" bestFit="1" customWidth="1"/>
    <col min="8456" max="8704" width="11" style="1"/>
    <col min="8705" max="8705" width="52.85546875" style="1" customWidth="1"/>
    <col min="8706" max="8706" width="11.28515625" style="1" bestFit="1" customWidth="1"/>
    <col min="8707" max="8707" width="14.42578125" style="1" customWidth="1"/>
    <col min="8708" max="8708" width="13.85546875" style="1" customWidth="1"/>
    <col min="8709" max="8709" width="14.140625" style="1" customWidth="1"/>
    <col min="8710" max="8710" width="14.5703125" style="1" customWidth="1"/>
    <col min="8711" max="8711" width="15.28515625" style="1" bestFit="1" customWidth="1"/>
    <col min="8712" max="8960" width="11" style="1"/>
    <col min="8961" max="8961" width="52.85546875" style="1" customWidth="1"/>
    <col min="8962" max="8962" width="11.28515625" style="1" bestFit="1" customWidth="1"/>
    <col min="8963" max="8963" width="14.42578125" style="1" customWidth="1"/>
    <col min="8964" max="8964" width="13.85546875" style="1" customWidth="1"/>
    <col min="8965" max="8965" width="14.140625" style="1" customWidth="1"/>
    <col min="8966" max="8966" width="14.5703125" style="1" customWidth="1"/>
    <col min="8967" max="8967" width="15.28515625" style="1" bestFit="1" customWidth="1"/>
    <col min="8968" max="9216" width="11" style="1"/>
    <col min="9217" max="9217" width="52.85546875" style="1" customWidth="1"/>
    <col min="9218" max="9218" width="11.28515625" style="1" bestFit="1" customWidth="1"/>
    <col min="9219" max="9219" width="14.42578125" style="1" customWidth="1"/>
    <col min="9220" max="9220" width="13.85546875" style="1" customWidth="1"/>
    <col min="9221" max="9221" width="14.140625" style="1" customWidth="1"/>
    <col min="9222" max="9222" width="14.5703125" style="1" customWidth="1"/>
    <col min="9223" max="9223" width="15.28515625" style="1" bestFit="1" customWidth="1"/>
    <col min="9224" max="9472" width="11" style="1"/>
    <col min="9473" max="9473" width="52.85546875" style="1" customWidth="1"/>
    <col min="9474" max="9474" width="11.28515625" style="1" bestFit="1" customWidth="1"/>
    <col min="9475" max="9475" width="14.42578125" style="1" customWidth="1"/>
    <col min="9476" max="9476" width="13.85546875" style="1" customWidth="1"/>
    <col min="9477" max="9477" width="14.140625" style="1" customWidth="1"/>
    <col min="9478" max="9478" width="14.5703125" style="1" customWidth="1"/>
    <col min="9479" max="9479" width="15.28515625" style="1" bestFit="1" customWidth="1"/>
    <col min="9480" max="9728" width="11" style="1"/>
    <col min="9729" max="9729" width="52.85546875" style="1" customWidth="1"/>
    <col min="9730" max="9730" width="11.28515625" style="1" bestFit="1" customWidth="1"/>
    <col min="9731" max="9731" width="14.42578125" style="1" customWidth="1"/>
    <col min="9732" max="9732" width="13.85546875" style="1" customWidth="1"/>
    <col min="9733" max="9733" width="14.140625" style="1" customWidth="1"/>
    <col min="9734" max="9734" width="14.5703125" style="1" customWidth="1"/>
    <col min="9735" max="9735" width="15.28515625" style="1" bestFit="1" customWidth="1"/>
    <col min="9736" max="9984" width="11" style="1"/>
    <col min="9985" max="9985" width="52.85546875" style="1" customWidth="1"/>
    <col min="9986" max="9986" width="11.28515625" style="1" bestFit="1" customWidth="1"/>
    <col min="9987" max="9987" width="14.42578125" style="1" customWidth="1"/>
    <col min="9988" max="9988" width="13.85546875" style="1" customWidth="1"/>
    <col min="9989" max="9989" width="14.140625" style="1" customWidth="1"/>
    <col min="9990" max="9990" width="14.5703125" style="1" customWidth="1"/>
    <col min="9991" max="9991" width="15.28515625" style="1" bestFit="1" customWidth="1"/>
    <col min="9992" max="10240" width="11" style="1"/>
    <col min="10241" max="10241" width="52.85546875" style="1" customWidth="1"/>
    <col min="10242" max="10242" width="11.28515625" style="1" bestFit="1" customWidth="1"/>
    <col min="10243" max="10243" width="14.42578125" style="1" customWidth="1"/>
    <col min="10244" max="10244" width="13.85546875" style="1" customWidth="1"/>
    <col min="10245" max="10245" width="14.140625" style="1" customWidth="1"/>
    <col min="10246" max="10246" width="14.5703125" style="1" customWidth="1"/>
    <col min="10247" max="10247" width="15.28515625" style="1" bestFit="1" customWidth="1"/>
    <col min="10248" max="10496" width="11" style="1"/>
    <col min="10497" max="10497" width="52.85546875" style="1" customWidth="1"/>
    <col min="10498" max="10498" width="11.28515625" style="1" bestFit="1" customWidth="1"/>
    <col min="10499" max="10499" width="14.42578125" style="1" customWidth="1"/>
    <col min="10500" max="10500" width="13.85546875" style="1" customWidth="1"/>
    <col min="10501" max="10501" width="14.140625" style="1" customWidth="1"/>
    <col min="10502" max="10502" width="14.5703125" style="1" customWidth="1"/>
    <col min="10503" max="10503" width="15.28515625" style="1" bestFit="1" customWidth="1"/>
    <col min="10504" max="10752" width="11" style="1"/>
    <col min="10753" max="10753" width="52.85546875" style="1" customWidth="1"/>
    <col min="10754" max="10754" width="11.28515625" style="1" bestFit="1" customWidth="1"/>
    <col min="10755" max="10755" width="14.42578125" style="1" customWidth="1"/>
    <col min="10756" max="10756" width="13.85546875" style="1" customWidth="1"/>
    <col min="10757" max="10757" width="14.140625" style="1" customWidth="1"/>
    <col min="10758" max="10758" width="14.5703125" style="1" customWidth="1"/>
    <col min="10759" max="10759" width="15.28515625" style="1" bestFit="1" customWidth="1"/>
    <col min="10760" max="11008" width="11" style="1"/>
    <col min="11009" max="11009" width="52.85546875" style="1" customWidth="1"/>
    <col min="11010" max="11010" width="11.28515625" style="1" bestFit="1" customWidth="1"/>
    <col min="11011" max="11011" width="14.42578125" style="1" customWidth="1"/>
    <col min="11012" max="11012" width="13.85546875" style="1" customWidth="1"/>
    <col min="11013" max="11013" width="14.140625" style="1" customWidth="1"/>
    <col min="11014" max="11014" width="14.5703125" style="1" customWidth="1"/>
    <col min="11015" max="11015" width="15.28515625" style="1" bestFit="1" customWidth="1"/>
    <col min="11016" max="11264" width="11" style="1"/>
    <col min="11265" max="11265" width="52.85546875" style="1" customWidth="1"/>
    <col min="11266" max="11266" width="11.28515625" style="1" bestFit="1" customWidth="1"/>
    <col min="11267" max="11267" width="14.42578125" style="1" customWidth="1"/>
    <col min="11268" max="11268" width="13.85546875" style="1" customWidth="1"/>
    <col min="11269" max="11269" width="14.140625" style="1" customWidth="1"/>
    <col min="11270" max="11270" width="14.5703125" style="1" customWidth="1"/>
    <col min="11271" max="11271" width="15.28515625" style="1" bestFit="1" customWidth="1"/>
    <col min="11272" max="11520" width="11" style="1"/>
    <col min="11521" max="11521" width="52.85546875" style="1" customWidth="1"/>
    <col min="11522" max="11522" width="11.28515625" style="1" bestFit="1" customWidth="1"/>
    <col min="11523" max="11523" width="14.42578125" style="1" customWidth="1"/>
    <col min="11524" max="11524" width="13.85546875" style="1" customWidth="1"/>
    <col min="11525" max="11525" width="14.140625" style="1" customWidth="1"/>
    <col min="11526" max="11526" width="14.5703125" style="1" customWidth="1"/>
    <col min="11527" max="11527" width="15.28515625" style="1" bestFit="1" customWidth="1"/>
    <col min="11528" max="11776" width="11" style="1"/>
    <col min="11777" max="11777" width="52.85546875" style="1" customWidth="1"/>
    <col min="11778" max="11778" width="11.28515625" style="1" bestFit="1" customWidth="1"/>
    <col min="11779" max="11779" width="14.42578125" style="1" customWidth="1"/>
    <col min="11780" max="11780" width="13.85546875" style="1" customWidth="1"/>
    <col min="11781" max="11781" width="14.140625" style="1" customWidth="1"/>
    <col min="11782" max="11782" width="14.5703125" style="1" customWidth="1"/>
    <col min="11783" max="11783" width="15.28515625" style="1" bestFit="1" customWidth="1"/>
    <col min="11784" max="12032" width="11" style="1"/>
    <col min="12033" max="12033" width="52.85546875" style="1" customWidth="1"/>
    <col min="12034" max="12034" width="11.28515625" style="1" bestFit="1" customWidth="1"/>
    <col min="12035" max="12035" width="14.42578125" style="1" customWidth="1"/>
    <col min="12036" max="12036" width="13.85546875" style="1" customWidth="1"/>
    <col min="12037" max="12037" width="14.140625" style="1" customWidth="1"/>
    <col min="12038" max="12038" width="14.5703125" style="1" customWidth="1"/>
    <col min="12039" max="12039" width="15.28515625" style="1" bestFit="1" customWidth="1"/>
    <col min="12040" max="12288" width="11" style="1"/>
    <col min="12289" max="12289" width="52.85546875" style="1" customWidth="1"/>
    <col min="12290" max="12290" width="11.28515625" style="1" bestFit="1" customWidth="1"/>
    <col min="12291" max="12291" width="14.42578125" style="1" customWidth="1"/>
    <col min="12292" max="12292" width="13.85546875" style="1" customWidth="1"/>
    <col min="12293" max="12293" width="14.140625" style="1" customWidth="1"/>
    <col min="12294" max="12294" width="14.5703125" style="1" customWidth="1"/>
    <col min="12295" max="12295" width="15.28515625" style="1" bestFit="1" customWidth="1"/>
    <col min="12296" max="12544" width="11" style="1"/>
    <col min="12545" max="12545" width="52.85546875" style="1" customWidth="1"/>
    <col min="12546" max="12546" width="11.28515625" style="1" bestFit="1" customWidth="1"/>
    <col min="12547" max="12547" width="14.42578125" style="1" customWidth="1"/>
    <col min="12548" max="12548" width="13.85546875" style="1" customWidth="1"/>
    <col min="12549" max="12549" width="14.140625" style="1" customWidth="1"/>
    <col min="12550" max="12550" width="14.5703125" style="1" customWidth="1"/>
    <col min="12551" max="12551" width="15.28515625" style="1" bestFit="1" customWidth="1"/>
    <col min="12552" max="12800" width="11" style="1"/>
    <col min="12801" max="12801" width="52.85546875" style="1" customWidth="1"/>
    <col min="12802" max="12802" width="11.28515625" style="1" bestFit="1" customWidth="1"/>
    <col min="12803" max="12803" width="14.42578125" style="1" customWidth="1"/>
    <col min="12804" max="12804" width="13.85546875" style="1" customWidth="1"/>
    <col min="12805" max="12805" width="14.140625" style="1" customWidth="1"/>
    <col min="12806" max="12806" width="14.5703125" style="1" customWidth="1"/>
    <col min="12807" max="12807" width="15.28515625" style="1" bestFit="1" customWidth="1"/>
    <col min="12808" max="13056" width="11" style="1"/>
    <col min="13057" max="13057" width="52.85546875" style="1" customWidth="1"/>
    <col min="13058" max="13058" width="11.28515625" style="1" bestFit="1" customWidth="1"/>
    <col min="13059" max="13059" width="14.42578125" style="1" customWidth="1"/>
    <col min="13060" max="13060" width="13.85546875" style="1" customWidth="1"/>
    <col min="13061" max="13061" width="14.140625" style="1" customWidth="1"/>
    <col min="13062" max="13062" width="14.5703125" style="1" customWidth="1"/>
    <col min="13063" max="13063" width="15.28515625" style="1" bestFit="1" customWidth="1"/>
    <col min="13064" max="13312" width="11" style="1"/>
    <col min="13313" max="13313" width="52.85546875" style="1" customWidth="1"/>
    <col min="13314" max="13314" width="11.28515625" style="1" bestFit="1" customWidth="1"/>
    <col min="13315" max="13315" width="14.42578125" style="1" customWidth="1"/>
    <col min="13316" max="13316" width="13.85546875" style="1" customWidth="1"/>
    <col min="13317" max="13317" width="14.140625" style="1" customWidth="1"/>
    <col min="13318" max="13318" width="14.5703125" style="1" customWidth="1"/>
    <col min="13319" max="13319" width="15.28515625" style="1" bestFit="1" customWidth="1"/>
    <col min="13320" max="13568" width="11" style="1"/>
    <col min="13569" max="13569" width="52.85546875" style="1" customWidth="1"/>
    <col min="13570" max="13570" width="11.28515625" style="1" bestFit="1" customWidth="1"/>
    <col min="13571" max="13571" width="14.42578125" style="1" customWidth="1"/>
    <col min="13572" max="13572" width="13.85546875" style="1" customWidth="1"/>
    <col min="13573" max="13573" width="14.140625" style="1" customWidth="1"/>
    <col min="13574" max="13574" width="14.5703125" style="1" customWidth="1"/>
    <col min="13575" max="13575" width="15.28515625" style="1" bestFit="1" customWidth="1"/>
    <col min="13576" max="13824" width="11" style="1"/>
    <col min="13825" max="13825" width="52.85546875" style="1" customWidth="1"/>
    <col min="13826" max="13826" width="11.28515625" style="1" bestFit="1" customWidth="1"/>
    <col min="13827" max="13827" width="14.42578125" style="1" customWidth="1"/>
    <col min="13828" max="13828" width="13.85546875" style="1" customWidth="1"/>
    <col min="13829" max="13829" width="14.140625" style="1" customWidth="1"/>
    <col min="13830" max="13830" width="14.5703125" style="1" customWidth="1"/>
    <col min="13831" max="13831" width="15.28515625" style="1" bestFit="1" customWidth="1"/>
    <col min="13832" max="14080" width="11" style="1"/>
    <col min="14081" max="14081" width="52.85546875" style="1" customWidth="1"/>
    <col min="14082" max="14082" width="11.28515625" style="1" bestFit="1" customWidth="1"/>
    <col min="14083" max="14083" width="14.42578125" style="1" customWidth="1"/>
    <col min="14084" max="14084" width="13.85546875" style="1" customWidth="1"/>
    <col min="14085" max="14085" width="14.140625" style="1" customWidth="1"/>
    <col min="14086" max="14086" width="14.5703125" style="1" customWidth="1"/>
    <col min="14087" max="14087" width="15.28515625" style="1" bestFit="1" customWidth="1"/>
    <col min="14088" max="14336" width="11" style="1"/>
    <col min="14337" max="14337" width="52.85546875" style="1" customWidth="1"/>
    <col min="14338" max="14338" width="11.28515625" style="1" bestFit="1" customWidth="1"/>
    <col min="14339" max="14339" width="14.42578125" style="1" customWidth="1"/>
    <col min="14340" max="14340" width="13.85546875" style="1" customWidth="1"/>
    <col min="14341" max="14341" width="14.140625" style="1" customWidth="1"/>
    <col min="14342" max="14342" width="14.5703125" style="1" customWidth="1"/>
    <col min="14343" max="14343" width="15.28515625" style="1" bestFit="1" customWidth="1"/>
    <col min="14344" max="14592" width="11" style="1"/>
    <col min="14593" max="14593" width="52.85546875" style="1" customWidth="1"/>
    <col min="14594" max="14594" width="11.28515625" style="1" bestFit="1" customWidth="1"/>
    <col min="14595" max="14595" width="14.42578125" style="1" customWidth="1"/>
    <col min="14596" max="14596" width="13.85546875" style="1" customWidth="1"/>
    <col min="14597" max="14597" width="14.140625" style="1" customWidth="1"/>
    <col min="14598" max="14598" width="14.5703125" style="1" customWidth="1"/>
    <col min="14599" max="14599" width="15.28515625" style="1" bestFit="1" customWidth="1"/>
    <col min="14600" max="14848" width="11" style="1"/>
    <col min="14849" max="14849" width="52.85546875" style="1" customWidth="1"/>
    <col min="14850" max="14850" width="11.28515625" style="1" bestFit="1" customWidth="1"/>
    <col min="14851" max="14851" width="14.42578125" style="1" customWidth="1"/>
    <col min="14852" max="14852" width="13.85546875" style="1" customWidth="1"/>
    <col min="14853" max="14853" width="14.140625" style="1" customWidth="1"/>
    <col min="14854" max="14854" width="14.5703125" style="1" customWidth="1"/>
    <col min="14855" max="14855" width="15.28515625" style="1" bestFit="1" customWidth="1"/>
    <col min="14856" max="15104" width="11" style="1"/>
    <col min="15105" max="15105" width="52.85546875" style="1" customWidth="1"/>
    <col min="15106" max="15106" width="11.28515625" style="1" bestFit="1" customWidth="1"/>
    <col min="15107" max="15107" width="14.42578125" style="1" customWidth="1"/>
    <col min="15108" max="15108" width="13.85546875" style="1" customWidth="1"/>
    <col min="15109" max="15109" width="14.140625" style="1" customWidth="1"/>
    <col min="15110" max="15110" width="14.5703125" style="1" customWidth="1"/>
    <col min="15111" max="15111" width="15.28515625" style="1" bestFit="1" customWidth="1"/>
    <col min="15112" max="15360" width="11" style="1"/>
    <col min="15361" max="15361" width="52.85546875" style="1" customWidth="1"/>
    <col min="15362" max="15362" width="11.28515625" style="1" bestFit="1" customWidth="1"/>
    <col min="15363" max="15363" width="14.42578125" style="1" customWidth="1"/>
    <col min="15364" max="15364" width="13.85546875" style="1" customWidth="1"/>
    <col min="15365" max="15365" width="14.140625" style="1" customWidth="1"/>
    <col min="15366" max="15366" width="14.5703125" style="1" customWidth="1"/>
    <col min="15367" max="15367" width="15.28515625" style="1" bestFit="1" customWidth="1"/>
    <col min="15368" max="15616" width="11" style="1"/>
    <col min="15617" max="15617" width="52.85546875" style="1" customWidth="1"/>
    <col min="15618" max="15618" width="11.28515625" style="1" bestFit="1" customWidth="1"/>
    <col min="15619" max="15619" width="14.42578125" style="1" customWidth="1"/>
    <col min="15620" max="15620" width="13.85546875" style="1" customWidth="1"/>
    <col min="15621" max="15621" width="14.140625" style="1" customWidth="1"/>
    <col min="15622" max="15622" width="14.5703125" style="1" customWidth="1"/>
    <col min="15623" max="15623" width="15.28515625" style="1" bestFit="1" customWidth="1"/>
    <col min="15624" max="15872" width="11" style="1"/>
    <col min="15873" max="15873" width="52.85546875" style="1" customWidth="1"/>
    <col min="15874" max="15874" width="11.28515625" style="1" bestFit="1" customWidth="1"/>
    <col min="15875" max="15875" width="14.42578125" style="1" customWidth="1"/>
    <col min="15876" max="15876" width="13.85546875" style="1" customWidth="1"/>
    <col min="15877" max="15877" width="14.140625" style="1" customWidth="1"/>
    <col min="15878" max="15878" width="14.5703125" style="1" customWidth="1"/>
    <col min="15879" max="15879" width="15.28515625" style="1" bestFit="1" customWidth="1"/>
    <col min="15880" max="16128" width="11" style="1"/>
    <col min="16129" max="16129" width="52.85546875" style="1" customWidth="1"/>
    <col min="16130" max="16130" width="11.28515625" style="1" bestFit="1" customWidth="1"/>
    <col min="16131" max="16131" width="14.42578125" style="1" customWidth="1"/>
    <col min="16132" max="16132" width="13.85546875" style="1" customWidth="1"/>
    <col min="16133" max="16133" width="14.140625" style="1" customWidth="1"/>
    <col min="16134" max="16134" width="14.5703125" style="1" customWidth="1"/>
    <col min="16135" max="16135" width="15.28515625" style="1" bestFit="1" customWidth="1"/>
    <col min="16136" max="16384" width="11" style="1"/>
  </cols>
  <sheetData>
    <row r="1" spans="1:7" ht="13.5" thickBot="1" x14ac:dyDescent="0.25"/>
    <row r="2" spans="1:7" x14ac:dyDescent="0.2">
      <c r="A2" s="54" t="s">
        <v>0</v>
      </c>
      <c r="B2" s="58"/>
      <c r="C2" s="58"/>
      <c r="D2" s="58"/>
      <c r="E2" s="58"/>
      <c r="F2" s="58"/>
      <c r="G2" s="59"/>
    </row>
    <row r="3" spans="1:7" x14ac:dyDescent="0.2">
      <c r="A3" s="55" t="s">
        <v>11</v>
      </c>
      <c r="B3" s="60"/>
      <c r="C3" s="60"/>
      <c r="D3" s="60"/>
      <c r="E3" s="60"/>
      <c r="F3" s="60"/>
      <c r="G3" s="61"/>
    </row>
    <row r="4" spans="1:7" x14ac:dyDescent="0.2">
      <c r="A4" s="55" t="s">
        <v>59</v>
      </c>
      <c r="B4" s="60"/>
      <c r="C4" s="60"/>
      <c r="D4" s="60"/>
      <c r="E4" s="60"/>
      <c r="F4" s="60"/>
      <c r="G4" s="61"/>
    </row>
    <row r="5" spans="1:7" x14ac:dyDescent="0.2">
      <c r="A5" s="55" t="s">
        <v>3</v>
      </c>
      <c r="B5" s="60"/>
      <c r="C5" s="60"/>
      <c r="D5" s="60"/>
      <c r="E5" s="60"/>
      <c r="F5" s="60"/>
      <c r="G5" s="61"/>
    </row>
    <row r="6" spans="1:7" ht="13.5" thickBot="1" x14ac:dyDescent="0.25">
      <c r="A6" s="56" t="s">
        <v>1</v>
      </c>
      <c r="B6" s="62"/>
      <c r="C6" s="62"/>
      <c r="D6" s="62"/>
      <c r="E6" s="62"/>
      <c r="F6" s="62"/>
      <c r="G6" s="63"/>
    </row>
    <row r="7" spans="1:7" ht="15.75" customHeight="1" x14ac:dyDescent="0.2">
      <c r="A7" s="54" t="s">
        <v>2</v>
      </c>
      <c r="B7" s="48" t="s">
        <v>12</v>
      </c>
      <c r="C7" s="49"/>
      <c r="D7" s="49"/>
      <c r="E7" s="49"/>
      <c r="F7" s="50"/>
      <c r="G7" s="43" t="s">
        <v>13</v>
      </c>
    </row>
    <row r="8" spans="1:7" ht="15.75" customHeight="1" thickBot="1" x14ac:dyDescent="0.25">
      <c r="A8" s="55"/>
      <c r="B8" s="51"/>
      <c r="C8" s="52"/>
      <c r="D8" s="52"/>
      <c r="E8" s="52"/>
      <c r="F8" s="53"/>
      <c r="G8" s="57"/>
    </row>
    <row r="9" spans="1:7" ht="26.25" thickBot="1" x14ac:dyDescent="0.25">
      <c r="A9" s="56"/>
      <c r="B9" s="25" t="s">
        <v>5</v>
      </c>
      <c r="C9" s="6" t="s">
        <v>14</v>
      </c>
      <c r="D9" s="6" t="s">
        <v>15</v>
      </c>
      <c r="E9" s="6" t="s">
        <v>4</v>
      </c>
      <c r="F9" s="6" t="s">
        <v>6</v>
      </c>
      <c r="G9" s="44"/>
    </row>
    <row r="10" spans="1:7" x14ac:dyDescent="0.2">
      <c r="A10" s="26"/>
      <c r="B10" s="27"/>
      <c r="C10" s="27"/>
      <c r="D10" s="27"/>
      <c r="E10" s="27"/>
      <c r="F10" s="27"/>
      <c r="G10" s="27"/>
    </row>
    <row r="11" spans="1:7" x14ac:dyDescent="0.2">
      <c r="A11" s="28" t="s">
        <v>60</v>
      </c>
      <c r="B11" s="8">
        <f t="shared" ref="B11:G11" si="0">B12+B22+B31+B42</f>
        <v>1031658208.72</v>
      </c>
      <c r="C11" s="8">
        <f t="shared" si="0"/>
        <v>29540993.09</v>
      </c>
      <c r="D11" s="8">
        <f t="shared" si="0"/>
        <v>1061199201.8099999</v>
      </c>
      <c r="E11" s="8">
        <f t="shared" si="0"/>
        <v>223894395.32999998</v>
      </c>
      <c r="F11" s="8">
        <f t="shared" si="0"/>
        <v>217190732.42000002</v>
      </c>
      <c r="G11" s="8">
        <f t="shared" si="0"/>
        <v>837304806.48000002</v>
      </c>
    </row>
    <row r="12" spans="1:7" x14ac:dyDescent="0.2">
      <c r="A12" s="28" t="s">
        <v>61</v>
      </c>
      <c r="B12" s="8">
        <f>SUM(B13:B20)</f>
        <v>712207960.58000004</v>
      </c>
      <c r="C12" s="8">
        <f>SUM(C13:C20)</f>
        <v>2571337.71</v>
      </c>
      <c r="D12" s="8">
        <f>SUM(D13:D20)</f>
        <v>714779298.28999996</v>
      </c>
      <c r="E12" s="8">
        <f>SUM(E13:E20)</f>
        <v>151931388.16999999</v>
      </c>
      <c r="F12" s="8">
        <f>SUM(F13:F20)</f>
        <v>147041018.71000001</v>
      </c>
      <c r="G12" s="8">
        <f>D12-E12</f>
        <v>562847910.12</v>
      </c>
    </row>
    <row r="13" spans="1:7" x14ac:dyDescent="0.2">
      <c r="A13" s="29" t="s">
        <v>62</v>
      </c>
      <c r="B13" s="7">
        <v>61186807.68</v>
      </c>
      <c r="C13" s="7">
        <v>-22224</v>
      </c>
      <c r="D13" s="7">
        <f>B13+C13</f>
        <v>61164583.68</v>
      </c>
      <c r="E13" s="7">
        <v>18426748.440000001</v>
      </c>
      <c r="F13" s="7">
        <v>18167548.699999999</v>
      </c>
      <c r="G13" s="7">
        <f t="shared" ref="G13:G20" si="1">D13-E13</f>
        <v>42737835.239999995</v>
      </c>
    </row>
    <row r="14" spans="1:7" x14ac:dyDescent="0.2">
      <c r="A14" s="29" t="s">
        <v>63</v>
      </c>
      <c r="B14" s="7">
        <v>2966971.2</v>
      </c>
      <c r="C14" s="7">
        <v>700</v>
      </c>
      <c r="D14" s="7">
        <f t="shared" ref="D14:D20" si="2">B14+C14</f>
        <v>2967671.2</v>
      </c>
      <c r="E14" s="7">
        <v>629794.94999999995</v>
      </c>
      <c r="F14" s="7">
        <v>629460.17000000004</v>
      </c>
      <c r="G14" s="7">
        <f t="shared" si="1"/>
        <v>2337876.25</v>
      </c>
    </row>
    <row r="15" spans="1:7" x14ac:dyDescent="0.2">
      <c r="A15" s="29" t="s">
        <v>64</v>
      </c>
      <c r="B15" s="7">
        <v>79110827.090000004</v>
      </c>
      <c r="C15" s="7">
        <v>-2502488</v>
      </c>
      <c r="D15" s="7">
        <f t="shared" si="2"/>
        <v>76608339.090000004</v>
      </c>
      <c r="E15" s="7">
        <v>13603194.02</v>
      </c>
      <c r="F15" s="7">
        <v>13532049.300000001</v>
      </c>
      <c r="G15" s="7">
        <f t="shared" si="1"/>
        <v>63005145.070000008</v>
      </c>
    </row>
    <row r="16" spans="1:7" x14ac:dyDescent="0.2">
      <c r="A16" s="29" t="s">
        <v>65</v>
      </c>
      <c r="B16" s="7"/>
      <c r="C16" s="7"/>
      <c r="D16" s="7">
        <f t="shared" si="2"/>
        <v>0</v>
      </c>
      <c r="E16" s="7"/>
      <c r="F16" s="7"/>
      <c r="G16" s="7">
        <f t="shared" si="1"/>
        <v>0</v>
      </c>
    </row>
    <row r="17" spans="1:7" x14ac:dyDescent="0.2">
      <c r="A17" s="29" t="s">
        <v>66</v>
      </c>
      <c r="B17" s="7">
        <v>451502037.68000001</v>
      </c>
      <c r="C17" s="7">
        <v>4747041.5</v>
      </c>
      <c r="D17" s="7">
        <f t="shared" si="2"/>
        <v>456249079.18000001</v>
      </c>
      <c r="E17" s="7">
        <v>95458512.689999998</v>
      </c>
      <c r="F17" s="7">
        <v>92786400.170000002</v>
      </c>
      <c r="G17" s="7">
        <f t="shared" si="1"/>
        <v>360790566.49000001</v>
      </c>
    </row>
    <row r="18" spans="1:7" x14ac:dyDescent="0.2">
      <c r="A18" s="29" t="s">
        <v>67</v>
      </c>
      <c r="B18" s="7"/>
      <c r="C18" s="7"/>
      <c r="D18" s="7">
        <f t="shared" si="2"/>
        <v>0</v>
      </c>
      <c r="E18" s="7"/>
      <c r="F18" s="7"/>
      <c r="G18" s="7">
        <f t="shared" si="1"/>
        <v>0</v>
      </c>
    </row>
    <row r="19" spans="1:7" x14ac:dyDescent="0.2">
      <c r="A19" s="29" t="s">
        <v>68</v>
      </c>
      <c r="B19" s="7">
        <v>69219882.209999993</v>
      </c>
      <c r="C19" s="7">
        <v>398461.21</v>
      </c>
      <c r="D19" s="7">
        <f t="shared" si="2"/>
        <v>69618343.419999987</v>
      </c>
      <c r="E19" s="7">
        <v>15764532.560000001</v>
      </c>
      <c r="F19" s="7">
        <v>14788996.560000001</v>
      </c>
      <c r="G19" s="7">
        <f t="shared" si="1"/>
        <v>53853810.859999985</v>
      </c>
    </row>
    <row r="20" spans="1:7" x14ac:dyDescent="0.2">
      <c r="A20" s="29" t="s">
        <v>69</v>
      </c>
      <c r="B20" s="7">
        <v>48221434.719999999</v>
      </c>
      <c r="C20" s="7">
        <v>-50153</v>
      </c>
      <c r="D20" s="7">
        <f t="shared" si="2"/>
        <v>48171281.719999999</v>
      </c>
      <c r="E20" s="7">
        <v>8048605.5099999998</v>
      </c>
      <c r="F20" s="7">
        <v>7136563.8099999996</v>
      </c>
      <c r="G20" s="7">
        <f t="shared" si="1"/>
        <v>40122676.210000001</v>
      </c>
    </row>
    <row r="21" spans="1:7" x14ac:dyDescent="0.2">
      <c r="A21" s="30"/>
      <c r="B21" s="7"/>
      <c r="C21" s="7"/>
      <c r="D21" s="7"/>
      <c r="E21" s="7"/>
      <c r="F21" s="7"/>
      <c r="G21" s="7"/>
    </row>
    <row r="22" spans="1:7" x14ac:dyDescent="0.2">
      <c r="A22" s="28" t="s">
        <v>70</v>
      </c>
      <c r="B22" s="8">
        <f>SUM(B23:B29)</f>
        <v>303535522.15999997</v>
      </c>
      <c r="C22" s="8">
        <f>SUM(C23:C29)</f>
        <v>26953855.379999999</v>
      </c>
      <c r="D22" s="8">
        <f>SUM(D23:D29)</f>
        <v>330489377.53999996</v>
      </c>
      <c r="E22" s="8">
        <f>SUM(E23:E29)</f>
        <v>68827490.420000002</v>
      </c>
      <c r="F22" s="8">
        <f>SUM(F23:F29)</f>
        <v>67028000.209999993</v>
      </c>
      <c r="G22" s="8">
        <f t="shared" ref="G22:G29" si="3">D22-E22</f>
        <v>261661887.11999995</v>
      </c>
    </row>
    <row r="23" spans="1:7" x14ac:dyDescent="0.2">
      <c r="A23" s="29" t="s">
        <v>71</v>
      </c>
      <c r="B23" s="7">
        <v>120403754.55</v>
      </c>
      <c r="C23" s="7">
        <v>1401117.31</v>
      </c>
      <c r="D23" s="7">
        <f>B23+C23</f>
        <v>121804871.86</v>
      </c>
      <c r="E23" s="7">
        <v>23684044.780000001</v>
      </c>
      <c r="F23" s="7">
        <v>22073501.25</v>
      </c>
      <c r="G23" s="7">
        <f t="shared" si="3"/>
        <v>98120827.079999998</v>
      </c>
    </row>
    <row r="24" spans="1:7" x14ac:dyDescent="0.2">
      <c r="A24" s="29" t="s">
        <v>72</v>
      </c>
      <c r="B24" s="7">
        <v>119870153.69</v>
      </c>
      <c r="C24" s="7">
        <v>25515388.059999999</v>
      </c>
      <c r="D24" s="7">
        <f t="shared" ref="D24:D29" si="4">B24+C24</f>
        <v>145385541.75</v>
      </c>
      <c r="E24" s="7">
        <v>31533473.219999999</v>
      </c>
      <c r="F24" s="7">
        <v>31379611.050000001</v>
      </c>
      <c r="G24" s="7">
        <f t="shared" si="3"/>
        <v>113852068.53</v>
      </c>
    </row>
    <row r="25" spans="1:7" x14ac:dyDescent="0.2">
      <c r="A25" s="29" t="s">
        <v>73</v>
      </c>
      <c r="B25" s="7">
        <v>20305286.449999999</v>
      </c>
      <c r="C25" s="7">
        <v>17100.009999999998</v>
      </c>
      <c r="D25" s="7">
        <f t="shared" si="4"/>
        <v>20322386.460000001</v>
      </c>
      <c r="E25" s="7">
        <v>3886068.69</v>
      </c>
      <c r="F25" s="7">
        <v>3881570.62</v>
      </c>
      <c r="G25" s="7">
        <f t="shared" si="3"/>
        <v>16436317.770000001</v>
      </c>
    </row>
    <row r="26" spans="1:7" x14ac:dyDescent="0.2">
      <c r="A26" s="29" t="s">
        <v>74</v>
      </c>
      <c r="B26" s="7">
        <v>24409569.77</v>
      </c>
      <c r="C26" s="7">
        <v>16250</v>
      </c>
      <c r="D26" s="7">
        <f t="shared" si="4"/>
        <v>24425819.77</v>
      </c>
      <c r="E26" s="7">
        <v>4453359.68</v>
      </c>
      <c r="F26" s="7">
        <v>4425112.6100000003</v>
      </c>
      <c r="G26" s="7">
        <f t="shared" si="3"/>
        <v>19972460.09</v>
      </c>
    </row>
    <row r="27" spans="1:7" x14ac:dyDescent="0.2">
      <c r="A27" s="29" t="s">
        <v>75</v>
      </c>
      <c r="B27" s="7"/>
      <c r="C27" s="7"/>
      <c r="D27" s="7">
        <f t="shared" si="4"/>
        <v>0</v>
      </c>
      <c r="E27" s="7"/>
      <c r="F27" s="7"/>
      <c r="G27" s="7">
        <f t="shared" si="3"/>
        <v>0</v>
      </c>
    </row>
    <row r="28" spans="1:7" x14ac:dyDescent="0.2">
      <c r="A28" s="29" t="s">
        <v>76</v>
      </c>
      <c r="B28" s="7">
        <v>4127713.5</v>
      </c>
      <c r="C28" s="7">
        <v>4000</v>
      </c>
      <c r="D28" s="7">
        <f t="shared" si="4"/>
        <v>4131713.5</v>
      </c>
      <c r="E28" s="7">
        <v>791144.29</v>
      </c>
      <c r="F28" s="7">
        <v>788804.92</v>
      </c>
      <c r="G28" s="7">
        <f t="shared" si="3"/>
        <v>3340569.21</v>
      </c>
    </row>
    <row r="29" spans="1:7" x14ac:dyDescent="0.2">
      <c r="A29" s="29" t="s">
        <v>77</v>
      </c>
      <c r="B29" s="7">
        <v>14419044.199999999</v>
      </c>
      <c r="C29" s="7">
        <v>0</v>
      </c>
      <c r="D29" s="7">
        <f t="shared" si="4"/>
        <v>14419044.199999999</v>
      </c>
      <c r="E29" s="7">
        <v>4479399.76</v>
      </c>
      <c r="F29" s="7">
        <v>4479399.76</v>
      </c>
      <c r="G29" s="7">
        <f t="shared" si="3"/>
        <v>9939644.4399999995</v>
      </c>
    </row>
    <row r="30" spans="1:7" x14ac:dyDescent="0.2">
      <c r="A30" s="30"/>
      <c r="B30" s="7"/>
      <c r="C30" s="7"/>
      <c r="D30" s="7"/>
      <c r="E30" s="7"/>
      <c r="F30" s="7"/>
      <c r="G30" s="7"/>
    </row>
    <row r="31" spans="1:7" x14ac:dyDescent="0.2">
      <c r="A31" s="28" t="s">
        <v>78</v>
      </c>
      <c r="B31" s="8">
        <f>SUM(B32:B40)</f>
        <v>15914725.98</v>
      </c>
      <c r="C31" s="8">
        <f>SUM(C32:C40)</f>
        <v>15800</v>
      </c>
      <c r="D31" s="8">
        <f>SUM(D32:D40)</f>
        <v>15930525.98</v>
      </c>
      <c r="E31" s="8">
        <f>SUM(E32:E40)</f>
        <v>3135516.74</v>
      </c>
      <c r="F31" s="8">
        <f>SUM(F32:F40)</f>
        <v>3121713.5</v>
      </c>
      <c r="G31" s="8">
        <f t="shared" ref="G31:G40" si="5">D31-E31</f>
        <v>12795009.24</v>
      </c>
    </row>
    <row r="32" spans="1:7" x14ac:dyDescent="0.2">
      <c r="A32" s="29" t="s">
        <v>79</v>
      </c>
      <c r="B32" s="7"/>
      <c r="C32" s="7"/>
      <c r="D32" s="7">
        <f>B32+C32</f>
        <v>0</v>
      </c>
      <c r="E32" s="7"/>
      <c r="F32" s="7"/>
      <c r="G32" s="7">
        <f t="shared" si="5"/>
        <v>0</v>
      </c>
    </row>
    <row r="33" spans="1:7" x14ac:dyDescent="0.2">
      <c r="A33" s="29" t="s">
        <v>80</v>
      </c>
      <c r="B33" s="7"/>
      <c r="C33" s="7"/>
      <c r="D33" s="7">
        <f t="shared" ref="D33:D40" si="6">B33+C33</f>
        <v>0</v>
      </c>
      <c r="E33" s="7"/>
      <c r="F33" s="7"/>
      <c r="G33" s="7">
        <f t="shared" si="5"/>
        <v>0</v>
      </c>
    </row>
    <row r="34" spans="1:7" x14ac:dyDescent="0.2">
      <c r="A34" s="29" t="s">
        <v>81</v>
      </c>
      <c r="B34" s="7"/>
      <c r="C34" s="7"/>
      <c r="D34" s="7">
        <f t="shared" si="6"/>
        <v>0</v>
      </c>
      <c r="E34" s="7"/>
      <c r="F34" s="7"/>
      <c r="G34" s="7">
        <f t="shared" si="5"/>
        <v>0</v>
      </c>
    </row>
    <row r="35" spans="1:7" x14ac:dyDescent="0.2">
      <c r="A35" s="29" t="s">
        <v>82</v>
      </c>
      <c r="B35" s="7"/>
      <c r="C35" s="7"/>
      <c r="D35" s="7">
        <f t="shared" si="6"/>
        <v>0</v>
      </c>
      <c r="E35" s="7"/>
      <c r="F35" s="7"/>
      <c r="G35" s="7">
        <f t="shared" si="5"/>
        <v>0</v>
      </c>
    </row>
    <row r="36" spans="1:7" x14ac:dyDescent="0.2">
      <c r="A36" s="29" t="s">
        <v>83</v>
      </c>
      <c r="B36" s="7"/>
      <c r="C36" s="7"/>
      <c r="D36" s="7">
        <f t="shared" si="6"/>
        <v>0</v>
      </c>
      <c r="E36" s="7"/>
      <c r="F36" s="7"/>
      <c r="G36" s="7">
        <f t="shared" si="5"/>
        <v>0</v>
      </c>
    </row>
    <row r="37" spans="1:7" x14ac:dyDescent="0.2">
      <c r="A37" s="29" t="s">
        <v>84</v>
      </c>
      <c r="B37" s="7"/>
      <c r="C37" s="7"/>
      <c r="D37" s="7">
        <f t="shared" si="6"/>
        <v>0</v>
      </c>
      <c r="E37" s="7"/>
      <c r="F37" s="7"/>
      <c r="G37" s="7">
        <f t="shared" si="5"/>
        <v>0</v>
      </c>
    </row>
    <row r="38" spans="1:7" x14ac:dyDescent="0.2">
      <c r="A38" s="29" t="s">
        <v>85</v>
      </c>
      <c r="B38" s="7">
        <v>10041057.859999999</v>
      </c>
      <c r="C38" s="7">
        <v>100</v>
      </c>
      <c r="D38" s="7">
        <f t="shared" si="6"/>
        <v>10041157.859999999</v>
      </c>
      <c r="E38" s="7">
        <v>2002192.03</v>
      </c>
      <c r="F38" s="7">
        <v>1988388.79</v>
      </c>
      <c r="G38" s="7">
        <f t="shared" si="5"/>
        <v>8038965.8299999991</v>
      </c>
    </row>
    <row r="39" spans="1:7" x14ac:dyDescent="0.2">
      <c r="A39" s="29" t="s">
        <v>86</v>
      </c>
      <c r="B39" s="7">
        <v>5873668.1200000001</v>
      </c>
      <c r="C39" s="7">
        <v>15700</v>
      </c>
      <c r="D39" s="7">
        <f t="shared" si="6"/>
        <v>5889368.1200000001</v>
      </c>
      <c r="E39" s="7">
        <v>1133324.71</v>
      </c>
      <c r="F39" s="7">
        <v>1133324.71</v>
      </c>
      <c r="G39" s="7">
        <f t="shared" si="5"/>
        <v>4756043.41</v>
      </c>
    </row>
    <row r="40" spans="1:7" x14ac:dyDescent="0.2">
      <c r="A40" s="29" t="s">
        <v>87</v>
      </c>
      <c r="B40" s="7"/>
      <c r="C40" s="7"/>
      <c r="D40" s="7">
        <f t="shared" si="6"/>
        <v>0</v>
      </c>
      <c r="E40" s="7"/>
      <c r="F40" s="7"/>
      <c r="G40" s="7">
        <f t="shared" si="5"/>
        <v>0</v>
      </c>
    </row>
    <row r="41" spans="1:7" x14ac:dyDescent="0.2">
      <c r="A41" s="30"/>
      <c r="B41" s="7"/>
      <c r="C41" s="7"/>
      <c r="D41" s="7"/>
      <c r="E41" s="7"/>
      <c r="F41" s="7"/>
      <c r="G41" s="7"/>
    </row>
    <row r="42" spans="1:7" x14ac:dyDescent="0.2">
      <c r="A42" s="28" t="s">
        <v>88</v>
      </c>
      <c r="B42" s="8">
        <f>SUM(B43:B46)</f>
        <v>0</v>
      </c>
      <c r="C42" s="8">
        <f>SUM(C43:C46)</f>
        <v>0</v>
      </c>
      <c r="D42" s="8">
        <f>SUM(D43:D46)</f>
        <v>0</v>
      </c>
      <c r="E42" s="8">
        <f>SUM(E43:E46)</f>
        <v>0</v>
      </c>
      <c r="F42" s="8">
        <f>SUM(F43:F46)</f>
        <v>0</v>
      </c>
      <c r="G42" s="8">
        <f>D42-E42</f>
        <v>0</v>
      </c>
    </row>
    <row r="43" spans="1:7" x14ac:dyDescent="0.2">
      <c r="A43" s="29" t="s">
        <v>89</v>
      </c>
      <c r="B43" s="7"/>
      <c r="C43" s="7"/>
      <c r="D43" s="7">
        <f>B43+C43</f>
        <v>0</v>
      </c>
      <c r="E43" s="7"/>
      <c r="F43" s="7"/>
      <c r="G43" s="7">
        <f>D43-E43</f>
        <v>0</v>
      </c>
    </row>
    <row r="44" spans="1:7" ht="25.5" x14ac:dyDescent="0.2">
      <c r="A44" s="4" t="s">
        <v>90</v>
      </c>
      <c r="B44" s="7"/>
      <c r="C44" s="7"/>
      <c r="D44" s="7">
        <f>B44+C44</f>
        <v>0</v>
      </c>
      <c r="E44" s="7"/>
      <c r="F44" s="7"/>
      <c r="G44" s="7">
        <f>D44-E44</f>
        <v>0</v>
      </c>
    </row>
    <row r="45" spans="1:7" x14ac:dyDescent="0.2">
      <c r="A45" s="29" t="s">
        <v>91</v>
      </c>
      <c r="B45" s="7"/>
      <c r="C45" s="7"/>
      <c r="D45" s="7">
        <f>B45+C45</f>
        <v>0</v>
      </c>
      <c r="E45" s="7"/>
      <c r="F45" s="7"/>
      <c r="G45" s="7">
        <f>D45-E45</f>
        <v>0</v>
      </c>
    </row>
    <row r="46" spans="1:7" x14ac:dyDescent="0.2">
      <c r="A46" s="29" t="s">
        <v>92</v>
      </c>
      <c r="B46" s="7"/>
      <c r="C46" s="7"/>
      <c r="D46" s="7">
        <f>B46+C46</f>
        <v>0</v>
      </c>
      <c r="E46" s="7"/>
      <c r="F46" s="7"/>
      <c r="G46" s="7">
        <f>D46-E46</f>
        <v>0</v>
      </c>
    </row>
    <row r="47" spans="1:7" x14ac:dyDescent="0.2">
      <c r="A47" s="30"/>
      <c r="B47" s="7"/>
      <c r="C47" s="7"/>
      <c r="D47" s="7"/>
      <c r="E47" s="7"/>
      <c r="F47" s="7"/>
      <c r="G47" s="7"/>
    </row>
    <row r="48" spans="1:7" x14ac:dyDescent="0.2">
      <c r="A48" s="28" t="s">
        <v>93</v>
      </c>
      <c r="B48" s="8">
        <f>B49+B59+B68+B79</f>
        <v>271442403.70999998</v>
      </c>
      <c r="C48" s="8">
        <f>C49+C59+C68+C79</f>
        <v>54665218.280000001</v>
      </c>
      <c r="D48" s="8">
        <f>D49+D59+D68+D79</f>
        <v>326107621.99000001</v>
      </c>
      <c r="E48" s="8">
        <f>E49+E59+E68+E79</f>
        <v>55730645.590000004</v>
      </c>
      <c r="F48" s="8">
        <f>F49+F59+F68+F79</f>
        <v>55730645.590000004</v>
      </c>
      <c r="G48" s="8">
        <f t="shared" ref="G48:G83" si="7">D48-E48</f>
        <v>270376976.39999998</v>
      </c>
    </row>
    <row r="49" spans="1:7" x14ac:dyDescent="0.2">
      <c r="A49" s="28" t="s">
        <v>61</v>
      </c>
      <c r="B49" s="8">
        <f>SUM(B50:B57)</f>
        <v>221068259.83999997</v>
      </c>
      <c r="C49" s="8">
        <f>SUM(C50:C57)</f>
        <v>48219688.969999999</v>
      </c>
      <c r="D49" s="8">
        <f>SUM(D50:D57)</f>
        <v>269287948.81</v>
      </c>
      <c r="E49" s="8">
        <f>SUM(E50:E57)</f>
        <v>55730645.590000004</v>
      </c>
      <c r="F49" s="8">
        <f>SUM(F50:F57)</f>
        <v>55730645.590000004</v>
      </c>
      <c r="G49" s="8">
        <f t="shared" si="7"/>
        <v>213557303.22</v>
      </c>
    </row>
    <row r="50" spans="1:7" x14ac:dyDescent="0.2">
      <c r="A50" s="29" t="s">
        <v>62</v>
      </c>
      <c r="B50" s="7">
        <v>0</v>
      </c>
      <c r="C50" s="7">
        <v>74675.289999999994</v>
      </c>
      <c r="D50" s="7">
        <f>B50+C50</f>
        <v>74675.289999999994</v>
      </c>
      <c r="E50" s="7">
        <v>0</v>
      </c>
      <c r="F50" s="7">
        <v>0</v>
      </c>
      <c r="G50" s="7">
        <f t="shared" si="7"/>
        <v>74675.289999999994</v>
      </c>
    </row>
    <row r="51" spans="1:7" x14ac:dyDescent="0.2">
      <c r="A51" s="29" t="s">
        <v>63</v>
      </c>
      <c r="B51" s="7"/>
      <c r="C51" s="7"/>
      <c r="D51" s="7">
        <f t="shared" ref="D51:D57" si="8">B51+C51</f>
        <v>0</v>
      </c>
      <c r="E51" s="7"/>
      <c r="F51" s="7"/>
      <c r="G51" s="7">
        <f t="shared" si="7"/>
        <v>0</v>
      </c>
    </row>
    <row r="52" spans="1:7" x14ac:dyDescent="0.2">
      <c r="A52" s="29" t="s">
        <v>64</v>
      </c>
      <c r="B52" s="7"/>
      <c r="C52" s="7"/>
      <c r="D52" s="7">
        <f t="shared" si="8"/>
        <v>0</v>
      </c>
      <c r="E52" s="7"/>
      <c r="F52" s="7"/>
      <c r="G52" s="7">
        <f t="shared" si="7"/>
        <v>0</v>
      </c>
    </row>
    <row r="53" spans="1:7" x14ac:dyDescent="0.2">
      <c r="A53" s="29" t="s">
        <v>65</v>
      </c>
      <c r="B53" s="7"/>
      <c r="C53" s="7"/>
      <c r="D53" s="7">
        <f t="shared" si="8"/>
        <v>0</v>
      </c>
      <c r="E53" s="7"/>
      <c r="F53" s="7"/>
      <c r="G53" s="7">
        <f t="shared" si="7"/>
        <v>0</v>
      </c>
    </row>
    <row r="54" spans="1:7" x14ac:dyDescent="0.2">
      <c r="A54" s="29" t="s">
        <v>66</v>
      </c>
      <c r="B54" s="7">
        <v>157111270.72999999</v>
      </c>
      <c r="C54" s="7">
        <v>14172250.33</v>
      </c>
      <c r="D54" s="7">
        <f t="shared" si="8"/>
        <v>171283521.06</v>
      </c>
      <c r="E54" s="7">
        <v>44157562.039999999</v>
      </c>
      <c r="F54" s="7">
        <v>44157562.039999999</v>
      </c>
      <c r="G54" s="7">
        <f t="shared" si="7"/>
        <v>127125959.02000001</v>
      </c>
    </row>
    <row r="55" spans="1:7" x14ac:dyDescent="0.2">
      <c r="A55" s="29" t="s">
        <v>67</v>
      </c>
      <c r="B55" s="7"/>
      <c r="C55" s="7"/>
      <c r="D55" s="7">
        <f t="shared" si="8"/>
        <v>0</v>
      </c>
      <c r="E55" s="7"/>
      <c r="F55" s="7"/>
      <c r="G55" s="7">
        <f t="shared" si="7"/>
        <v>0</v>
      </c>
    </row>
    <row r="56" spans="1:7" x14ac:dyDescent="0.2">
      <c r="A56" s="29" t="s">
        <v>68</v>
      </c>
      <c r="B56" s="7">
        <v>63956989.109999999</v>
      </c>
      <c r="C56" s="7">
        <v>33972763.350000001</v>
      </c>
      <c r="D56" s="7">
        <f t="shared" si="8"/>
        <v>97929752.460000008</v>
      </c>
      <c r="E56" s="7">
        <v>11573083.550000001</v>
      </c>
      <c r="F56" s="7">
        <v>11573083.550000001</v>
      </c>
      <c r="G56" s="7">
        <f t="shared" si="7"/>
        <v>86356668.910000011</v>
      </c>
    </row>
    <row r="57" spans="1:7" x14ac:dyDescent="0.2">
      <c r="A57" s="29" t="s">
        <v>69</v>
      </c>
      <c r="B57" s="7"/>
      <c r="C57" s="7"/>
      <c r="D57" s="7">
        <f t="shared" si="8"/>
        <v>0</v>
      </c>
      <c r="E57" s="7"/>
      <c r="F57" s="7"/>
      <c r="G57" s="7">
        <f t="shared" si="7"/>
        <v>0</v>
      </c>
    </row>
    <row r="58" spans="1:7" x14ac:dyDescent="0.2">
      <c r="A58" s="30"/>
      <c r="B58" s="7"/>
      <c r="C58" s="7"/>
      <c r="D58" s="7"/>
      <c r="E58" s="7"/>
      <c r="F58" s="7"/>
      <c r="G58" s="7"/>
    </row>
    <row r="59" spans="1:7" x14ac:dyDescent="0.2">
      <c r="A59" s="28" t="s">
        <v>70</v>
      </c>
      <c r="B59" s="8">
        <f>SUM(B60:B66)</f>
        <v>50374143.869999997</v>
      </c>
      <c r="C59" s="8">
        <f>SUM(C60:C66)</f>
        <v>6445529.3099999996</v>
      </c>
      <c r="D59" s="8">
        <f>SUM(D60:D66)</f>
        <v>56819673.18</v>
      </c>
      <c r="E59" s="8">
        <f>SUM(E60:E66)</f>
        <v>0</v>
      </c>
      <c r="F59" s="8">
        <f>SUM(F60:F66)</f>
        <v>0</v>
      </c>
      <c r="G59" s="8">
        <f t="shared" si="7"/>
        <v>56819673.18</v>
      </c>
    </row>
    <row r="60" spans="1:7" x14ac:dyDescent="0.2">
      <c r="A60" s="29" t="s">
        <v>71</v>
      </c>
      <c r="B60" s="7"/>
      <c r="C60" s="7"/>
      <c r="D60" s="7">
        <f>B60+C60</f>
        <v>0</v>
      </c>
      <c r="E60" s="7"/>
      <c r="F60" s="7"/>
      <c r="G60" s="7">
        <f t="shared" si="7"/>
        <v>0</v>
      </c>
    </row>
    <row r="61" spans="1:7" x14ac:dyDescent="0.2">
      <c r="A61" s="29" t="s">
        <v>72</v>
      </c>
      <c r="B61" s="7">
        <v>50374143.869999997</v>
      </c>
      <c r="C61" s="7">
        <v>6445529.3099999996</v>
      </c>
      <c r="D61" s="7">
        <f t="shared" ref="D61:D66" si="9">B61+C61</f>
        <v>56819673.18</v>
      </c>
      <c r="E61" s="7">
        <v>0</v>
      </c>
      <c r="F61" s="7">
        <v>0</v>
      </c>
      <c r="G61" s="7">
        <f t="shared" si="7"/>
        <v>56819673.18</v>
      </c>
    </row>
    <row r="62" spans="1:7" x14ac:dyDescent="0.2">
      <c r="A62" s="29" t="s">
        <v>73</v>
      </c>
      <c r="B62" s="7"/>
      <c r="C62" s="7"/>
      <c r="D62" s="7">
        <f t="shared" si="9"/>
        <v>0</v>
      </c>
      <c r="E62" s="7"/>
      <c r="F62" s="7"/>
      <c r="G62" s="7">
        <f t="shared" si="7"/>
        <v>0</v>
      </c>
    </row>
    <row r="63" spans="1:7" x14ac:dyDescent="0.2">
      <c r="A63" s="29" t="s">
        <v>74</v>
      </c>
      <c r="B63" s="7"/>
      <c r="C63" s="7"/>
      <c r="D63" s="7">
        <f t="shared" si="9"/>
        <v>0</v>
      </c>
      <c r="E63" s="7"/>
      <c r="F63" s="7"/>
      <c r="G63" s="7">
        <f t="shared" si="7"/>
        <v>0</v>
      </c>
    </row>
    <row r="64" spans="1:7" x14ac:dyDescent="0.2">
      <c r="A64" s="29" t="s">
        <v>75</v>
      </c>
      <c r="B64" s="7"/>
      <c r="C64" s="7"/>
      <c r="D64" s="7">
        <f t="shared" si="9"/>
        <v>0</v>
      </c>
      <c r="E64" s="7"/>
      <c r="F64" s="7"/>
      <c r="G64" s="7">
        <f t="shared" si="7"/>
        <v>0</v>
      </c>
    </row>
    <row r="65" spans="1:7" x14ac:dyDescent="0.2">
      <c r="A65" s="29" t="s">
        <v>76</v>
      </c>
      <c r="B65" s="7"/>
      <c r="C65" s="7"/>
      <c r="D65" s="7">
        <f t="shared" si="9"/>
        <v>0</v>
      </c>
      <c r="E65" s="7"/>
      <c r="F65" s="7"/>
      <c r="G65" s="7">
        <f t="shared" si="7"/>
        <v>0</v>
      </c>
    </row>
    <row r="66" spans="1:7" x14ac:dyDescent="0.2">
      <c r="A66" s="29" t="s">
        <v>77</v>
      </c>
      <c r="B66" s="7"/>
      <c r="C66" s="7"/>
      <c r="D66" s="7">
        <f t="shared" si="9"/>
        <v>0</v>
      </c>
      <c r="E66" s="7"/>
      <c r="F66" s="7"/>
      <c r="G66" s="7">
        <f t="shared" si="7"/>
        <v>0</v>
      </c>
    </row>
    <row r="67" spans="1:7" x14ac:dyDescent="0.2">
      <c r="A67" s="30"/>
      <c r="B67" s="7"/>
      <c r="C67" s="7"/>
      <c r="D67" s="7"/>
      <c r="E67" s="7"/>
      <c r="F67" s="7"/>
      <c r="G67" s="7"/>
    </row>
    <row r="68" spans="1:7" x14ac:dyDescent="0.2">
      <c r="A68" s="28" t="s">
        <v>78</v>
      </c>
      <c r="B68" s="8">
        <f>SUM(B69:B77)</f>
        <v>0</v>
      </c>
      <c r="C68" s="8">
        <f>SUM(C69:C77)</f>
        <v>0</v>
      </c>
      <c r="D68" s="8">
        <f>SUM(D69:D77)</f>
        <v>0</v>
      </c>
      <c r="E68" s="8">
        <f>SUM(E69:E77)</f>
        <v>0</v>
      </c>
      <c r="F68" s="8">
        <f>SUM(F69:F77)</f>
        <v>0</v>
      </c>
      <c r="G68" s="8">
        <f t="shared" si="7"/>
        <v>0</v>
      </c>
    </row>
    <row r="69" spans="1:7" x14ac:dyDescent="0.2">
      <c r="A69" s="29" t="s">
        <v>79</v>
      </c>
      <c r="B69" s="7"/>
      <c r="C69" s="7"/>
      <c r="D69" s="7">
        <f>B69+C69</f>
        <v>0</v>
      </c>
      <c r="E69" s="7"/>
      <c r="F69" s="7"/>
      <c r="G69" s="7">
        <f t="shared" si="7"/>
        <v>0</v>
      </c>
    </row>
    <row r="70" spans="1:7" x14ac:dyDescent="0.2">
      <c r="A70" s="29" t="s">
        <v>80</v>
      </c>
      <c r="B70" s="7"/>
      <c r="C70" s="7"/>
      <c r="D70" s="7">
        <f t="shared" ref="D70:D77" si="10">B70+C70</f>
        <v>0</v>
      </c>
      <c r="E70" s="7"/>
      <c r="F70" s="7"/>
      <c r="G70" s="7">
        <f t="shared" si="7"/>
        <v>0</v>
      </c>
    </row>
    <row r="71" spans="1:7" x14ac:dyDescent="0.2">
      <c r="A71" s="29" t="s">
        <v>81</v>
      </c>
      <c r="B71" s="7"/>
      <c r="C71" s="7"/>
      <c r="D71" s="7">
        <f t="shared" si="10"/>
        <v>0</v>
      </c>
      <c r="E71" s="7"/>
      <c r="F71" s="7"/>
      <c r="G71" s="7">
        <f t="shared" si="7"/>
        <v>0</v>
      </c>
    </row>
    <row r="72" spans="1:7" x14ac:dyDescent="0.2">
      <c r="A72" s="29" t="s">
        <v>82</v>
      </c>
      <c r="B72" s="7"/>
      <c r="C72" s="7"/>
      <c r="D72" s="7">
        <f t="shared" si="10"/>
        <v>0</v>
      </c>
      <c r="E72" s="7"/>
      <c r="F72" s="7"/>
      <c r="G72" s="7">
        <f t="shared" si="7"/>
        <v>0</v>
      </c>
    </row>
    <row r="73" spans="1:7" x14ac:dyDescent="0.2">
      <c r="A73" s="29" t="s">
        <v>83</v>
      </c>
      <c r="B73" s="7"/>
      <c r="C73" s="7"/>
      <c r="D73" s="7">
        <f t="shared" si="10"/>
        <v>0</v>
      </c>
      <c r="E73" s="7"/>
      <c r="F73" s="7"/>
      <c r="G73" s="7">
        <f t="shared" si="7"/>
        <v>0</v>
      </c>
    </row>
    <row r="74" spans="1:7" x14ac:dyDescent="0.2">
      <c r="A74" s="29" t="s">
        <v>84</v>
      </c>
      <c r="B74" s="7"/>
      <c r="C74" s="7"/>
      <c r="D74" s="7">
        <f t="shared" si="10"/>
        <v>0</v>
      </c>
      <c r="E74" s="7"/>
      <c r="F74" s="7"/>
      <c r="G74" s="7">
        <f t="shared" si="7"/>
        <v>0</v>
      </c>
    </row>
    <row r="75" spans="1:7" x14ac:dyDescent="0.2">
      <c r="A75" s="29" t="s">
        <v>85</v>
      </c>
      <c r="B75" s="7"/>
      <c r="C75" s="7"/>
      <c r="D75" s="7">
        <f t="shared" si="10"/>
        <v>0</v>
      </c>
      <c r="E75" s="7"/>
      <c r="F75" s="7"/>
      <c r="G75" s="7">
        <f t="shared" si="7"/>
        <v>0</v>
      </c>
    </row>
    <row r="76" spans="1:7" x14ac:dyDescent="0.2">
      <c r="A76" s="29" t="s">
        <v>86</v>
      </c>
      <c r="B76" s="7"/>
      <c r="C76" s="7"/>
      <c r="D76" s="7">
        <f t="shared" si="10"/>
        <v>0</v>
      </c>
      <c r="E76" s="7"/>
      <c r="F76" s="7"/>
      <c r="G76" s="7">
        <f t="shared" si="7"/>
        <v>0</v>
      </c>
    </row>
    <row r="77" spans="1:7" x14ac:dyDescent="0.2">
      <c r="A77" s="31" t="s">
        <v>87</v>
      </c>
      <c r="B77" s="9"/>
      <c r="C77" s="9"/>
      <c r="D77" s="9">
        <f t="shared" si="10"/>
        <v>0</v>
      </c>
      <c r="E77" s="9"/>
      <c r="F77" s="9"/>
      <c r="G77" s="9">
        <f t="shared" si="7"/>
        <v>0</v>
      </c>
    </row>
    <row r="78" spans="1:7" x14ac:dyDescent="0.2">
      <c r="A78" s="30"/>
      <c r="B78" s="7"/>
      <c r="C78" s="7"/>
      <c r="D78" s="7"/>
      <c r="E78" s="7"/>
      <c r="F78" s="7"/>
      <c r="G78" s="7"/>
    </row>
    <row r="79" spans="1:7" x14ac:dyDescent="0.2">
      <c r="A79" s="28" t="s">
        <v>88</v>
      </c>
      <c r="B79" s="8">
        <f>SUM(B80:B83)</f>
        <v>0</v>
      </c>
      <c r="C79" s="8">
        <f>SUM(C80:C83)</f>
        <v>0</v>
      </c>
      <c r="D79" s="8">
        <f>SUM(D80:D83)</f>
        <v>0</v>
      </c>
      <c r="E79" s="8">
        <f>SUM(E80:E83)</f>
        <v>0</v>
      </c>
      <c r="F79" s="8">
        <f>SUM(F80:F83)</f>
        <v>0</v>
      </c>
      <c r="G79" s="8">
        <f t="shared" si="7"/>
        <v>0</v>
      </c>
    </row>
    <row r="80" spans="1:7" x14ac:dyDescent="0.2">
      <c r="A80" s="29" t="s">
        <v>89</v>
      </c>
      <c r="B80" s="7"/>
      <c r="C80" s="7"/>
      <c r="D80" s="7">
        <f>B80+C80</f>
        <v>0</v>
      </c>
      <c r="E80" s="7"/>
      <c r="F80" s="7"/>
      <c r="G80" s="7">
        <f t="shared" si="7"/>
        <v>0</v>
      </c>
    </row>
    <row r="81" spans="1:7" ht="25.5" x14ac:dyDescent="0.2">
      <c r="A81" s="4" t="s">
        <v>90</v>
      </c>
      <c r="B81" s="7"/>
      <c r="C81" s="7"/>
      <c r="D81" s="7">
        <f>B81+C81</f>
        <v>0</v>
      </c>
      <c r="E81" s="7"/>
      <c r="F81" s="7"/>
      <c r="G81" s="7">
        <f t="shared" si="7"/>
        <v>0</v>
      </c>
    </row>
    <row r="82" spans="1:7" x14ac:dyDescent="0.2">
      <c r="A82" s="29" t="s">
        <v>91</v>
      </c>
      <c r="B82" s="7"/>
      <c r="C82" s="7"/>
      <c r="D82" s="7">
        <f>B82+C82</f>
        <v>0</v>
      </c>
      <c r="E82" s="7"/>
      <c r="F82" s="7"/>
      <c r="G82" s="7">
        <f t="shared" si="7"/>
        <v>0</v>
      </c>
    </row>
    <row r="83" spans="1:7" x14ac:dyDescent="0.2">
      <c r="A83" s="29" t="s">
        <v>92</v>
      </c>
      <c r="B83" s="7"/>
      <c r="C83" s="7"/>
      <c r="D83" s="7">
        <f>B83+C83</f>
        <v>0</v>
      </c>
      <c r="E83" s="7"/>
      <c r="F83" s="7"/>
      <c r="G83" s="7">
        <f t="shared" si="7"/>
        <v>0</v>
      </c>
    </row>
    <row r="84" spans="1:7" x14ac:dyDescent="0.2">
      <c r="A84" s="30"/>
      <c r="B84" s="7"/>
      <c r="C84" s="7"/>
      <c r="D84" s="7"/>
      <c r="E84" s="7"/>
      <c r="F84" s="7"/>
      <c r="G84" s="7"/>
    </row>
    <row r="85" spans="1:7" x14ac:dyDescent="0.2">
      <c r="A85" s="28" t="s">
        <v>16</v>
      </c>
      <c r="B85" s="8">
        <f t="shared" ref="B85:G85" si="11">B11+B48</f>
        <v>1303100612.4300001</v>
      </c>
      <c r="C85" s="8">
        <f t="shared" si="11"/>
        <v>84206211.370000005</v>
      </c>
      <c r="D85" s="8">
        <f t="shared" si="11"/>
        <v>1387306823.8</v>
      </c>
      <c r="E85" s="8">
        <f t="shared" si="11"/>
        <v>279625040.91999996</v>
      </c>
      <c r="F85" s="8">
        <f t="shared" si="11"/>
        <v>272921378.00999999</v>
      </c>
      <c r="G85" s="8">
        <f t="shared" si="11"/>
        <v>1107681782.8800001</v>
      </c>
    </row>
    <row r="86" spans="1:7" ht="13.5" thickBot="1" x14ac:dyDescent="0.25">
      <c r="A86" s="32"/>
      <c r="B86" s="10"/>
      <c r="C86" s="10"/>
      <c r="D86" s="10"/>
      <c r="E86" s="10"/>
      <c r="F86" s="10"/>
      <c r="G86" s="10"/>
    </row>
  </sheetData>
  <mergeCells count="8">
    <mergeCell ref="A7:A9"/>
    <mergeCell ref="B7:F8"/>
    <mergeCell ref="G7:G9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opLeftCell="B1" workbookViewId="0">
      <pane ySplit="8" topLeftCell="A9" activePane="bottomLeft" state="frozen"/>
      <selection pane="bottomLeft" activeCell="B19" sqref="B19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3.28515625" style="1" customWidth="1"/>
    <col min="6" max="6" width="13.7109375" style="1" customWidth="1"/>
    <col min="7" max="7" width="13.28515625" style="1" customWidth="1"/>
    <col min="8" max="8" width="14.28515625" style="1" customWidth="1"/>
    <col min="9" max="16384" width="11" style="1"/>
  </cols>
  <sheetData>
    <row r="1" spans="2:8" ht="13.5" thickBot="1" x14ac:dyDescent="0.25"/>
    <row r="2" spans="2:8" x14ac:dyDescent="0.2">
      <c r="B2" s="54" t="s">
        <v>0</v>
      </c>
      <c r="C2" s="58"/>
      <c r="D2" s="58"/>
      <c r="E2" s="58"/>
      <c r="F2" s="58"/>
      <c r="G2" s="58"/>
      <c r="H2" s="59"/>
    </row>
    <row r="3" spans="2:8" x14ac:dyDescent="0.2">
      <c r="B3" s="55" t="s">
        <v>11</v>
      </c>
      <c r="C3" s="60"/>
      <c r="D3" s="60"/>
      <c r="E3" s="60"/>
      <c r="F3" s="60"/>
      <c r="G3" s="60"/>
      <c r="H3" s="61"/>
    </row>
    <row r="4" spans="2:8" x14ac:dyDescent="0.2">
      <c r="B4" s="55" t="s">
        <v>94</v>
      </c>
      <c r="C4" s="60"/>
      <c r="D4" s="60"/>
      <c r="E4" s="60"/>
      <c r="F4" s="60"/>
      <c r="G4" s="60"/>
      <c r="H4" s="61"/>
    </row>
    <row r="5" spans="2:8" x14ac:dyDescent="0.2">
      <c r="B5" s="55" t="s">
        <v>3</v>
      </c>
      <c r="C5" s="60"/>
      <c r="D5" s="60"/>
      <c r="E5" s="60"/>
      <c r="F5" s="60"/>
      <c r="G5" s="60"/>
      <c r="H5" s="61"/>
    </row>
    <row r="6" spans="2:8" ht="13.5" thickBot="1" x14ac:dyDescent="0.25">
      <c r="B6" s="56" t="s">
        <v>1</v>
      </c>
      <c r="C6" s="62"/>
      <c r="D6" s="62"/>
      <c r="E6" s="62"/>
      <c r="F6" s="62"/>
      <c r="G6" s="62"/>
      <c r="H6" s="63"/>
    </row>
    <row r="7" spans="2:8" ht="13.5" thickBot="1" x14ac:dyDescent="0.25">
      <c r="B7" s="64" t="s">
        <v>2</v>
      </c>
      <c r="C7" s="45" t="s">
        <v>12</v>
      </c>
      <c r="D7" s="46"/>
      <c r="E7" s="46"/>
      <c r="F7" s="46"/>
      <c r="G7" s="47"/>
      <c r="H7" s="43" t="s">
        <v>13</v>
      </c>
    </row>
    <row r="8" spans="2:8" ht="26.25" thickBot="1" x14ac:dyDescent="0.25">
      <c r="B8" s="65"/>
      <c r="C8" s="11" t="s">
        <v>5</v>
      </c>
      <c r="D8" s="11" t="s">
        <v>14</v>
      </c>
      <c r="E8" s="11" t="s">
        <v>15</v>
      </c>
      <c r="F8" s="11" t="s">
        <v>95</v>
      </c>
      <c r="G8" s="11" t="s">
        <v>6</v>
      </c>
      <c r="H8" s="44"/>
    </row>
    <row r="9" spans="2:8" x14ac:dyDescent="0.2">
      <c r="B9" s="33" t="s">
        <v>96</v>
      </c>
      <c r="C9" s="20">
        <f>C10+C11+C12+C15+C16+C19</f>
        <v>658236874.19000006</v>
      </c>
      <c r="D9" s="20">
        <f>D10+D11+D12+D15+D16+D19</f>
        <v>1</v>
      </c>
      <c r="E9" s="20">
        <f>E10+E11+E12+E15+E16+E19</f>
        <v>658236875.19000006</v>
      </c>
      <c r="F9" s="20">
        <f>F10+F11+F12+F15+F16+F19</f>
        <v>132247735.44</v>
      </c>
      <c r="G9" s="20">
        <f>G10+G11+G12+G15+G16+G19</f>
        <v>132247735.44</v>
      </c>
      <c r="H9" s="2">
        <f>E9-F9</f>
        <v>525989139.75000006</v>
      </c>
    </row>
    <row r="10" spans="2:8" ht="20.25" customHeight="1" x14ac:dyDescent="0.2">
      <c r="B10" s="13" t="s">
        <v>97</v>
      </c>
      <c r="C10" s="20">
        <v>606090137.54000008</v>
      </c>
      <c r="D10" s="2">
        <v>1</v>
      </c>
      <c r="E10" s="3">
        <f>C10+D10</f>
        <v>606090138.54000008</v>
      </c>
      <c r="F10" s="2">
        <v>121764773.78999999</v>
      </c>
      <c r="G10" s="2">
        <v>121764773.78999999</v>
      </c>
      <c r="H10" s="3">
        <f t="shared" ref="H10:H31" si="0">E10-F10</f>
        <v>484325364.75000012</v>
      </c>
    </row>
    <row r="11" spans="2:8" x14ac:dyDescent="0.2">
      <c r="B11" s="13" t="s">
        <v>98</v>
      </c>
      <c r="C11" s="20"/>
      <c r="D11" s="2"/>
      <c r="E11" s="3">
        <f>C11+D11</f>
        <v>0</v>
      </c>
      <c r="F11" s="2"/>
      <c r="G11" s="2"/>
      <c r="H11" s="3">
        <f t="shared" si="0"/>
        <v>0</v>
      </c>
    </row>
    <row r="12" spans="2:8" x14ac:dyDescent="0.2">
      <c r="B12" s="13" t="s">
        <v>99</v>
      </c>
      <c r="C12" s="17">
        <f>SUM(C13:C14)</f>
        <v>0</v>
      </c>
      <c r="D12" s="17">
        <f>SUM(D13:D14)</f>
        <v>0</v>
      </c>
      <c r="E12" s="17">
        <f>SUM(E13:E14)</f>
        <v>0</v>
      </c>
      <c r="F12" s="17">
        <f>SUM(F13:F14)</f>
        <v>0</v>
      </c>
      <c r="G12" s="17">
        <f>SUM(G13:G14)</f>
        <v>0</v>
      </c>
      <c r="H12" s="3">
        <f t="shared" si="0"/>
        <v>0</v>
      </c>
    </row>
    <row r="13" spans="2:8" x14ac:dyDescent="0.2">
      <c r="B13" s="34" t="s">
        <v>100</v>
      </c>
      <c r="C13" s="20"/>
      <c r="D13" s="2"/>
      <c r="E13" s="3">
        <f>C13+D13</f>
        <v>0</v>
      </c>
      <c r="F13" s="2"/>
      <c r="G13" s="2"/>
      <c r="H13" s="3">
        <f t="shared" si="0"/>
        <v>0</v>
      </c>
    </row>
    <row r="14" spans="2:8" x14ac:dyDescent="0.2">
      <c r="B14" s="34" t="s">
        <v>101</v>
      </c>
      <c r="C14" s="20"/>
      <c r="D14" s="2"/>
      <c r="E14" s="3">
        <f>C14+D14</f>
        <v>0</v>
      </c>
      <c r="F14" s="2"/>
      <c r="G14" s="2"/>
      <c r="H14" s="3">
        <f t="shared" si="0"/>
        <v>0</v>
      </c>
    </row>
    <row r="15" spans="2:8" x14ac:dyDescent="0.2">
      <c r="B15" s="13" t="s">
        <v>102</v>
      </c>
      <c r="C15" s="20">
        <v>52146736.650000006</v>
      </c>
      <c r="D15" s="2">
        <v>0</v>
      </c>
      <c r="E15" s="3">
        <f>C15+D15</f>
        <v>52146736.650000006</v>
      </c>
      <c r="F15" s="2">
        <v>10482961.65</v>
      </c>
      <c r="G15" s="2">
        <v>10482961.65</v>
      </c>
      <c r="H15" s="3">
        <f t="shared" si="0"/>
        <v>41663775.000000007</v>
      </c>
    </row>
    <row r="16" spans="2:8" ht="25.5" x14ac:dyDescent="0.2">
      <c r="B16" s="13" t="s">
        <v>103</v>
      </c>
      <c r="C16" s="17">
        <f>C17+C18</f>
        <v>0</v>
      </c>
      <c r="D16" s="17">
        <f>D17+D18</f>
        <v>0</v>
      </c>
      <c r="E16" s="17">
        <f>E17+E18</f>
        <v>0</v>
      </c>
      <c r="F16" s="17">
        <f>F17+F18</f>
        <v>0</v>
      </c>
      <c r="G16" s="17">
        <f>G17+G18</f>
        <v>0</v>
      </c>
      <c r="H16" s="3">
        <f t="shared" si="0"/>
        <v>0</v>
      </c>
    </row>
    <row r="17" spans="2:8" x14ac:dyDescent="0.2">
      <c r="B17" s="34" t="s">
        <v>104</v>
      </c>
      <c r="C17" s="20"/>
      <c r="D17" s="2"/>
      <c r="E17" s="3">
        <f>C17+D17</f>
        <v>0</v>
      </c>
      <c r="F17" s="2"/>
      <c r="G17" s="2"/>
      <c r="H17" s="3">
        <f t="shared" si="0"/>
        <v>0</v>
      </c>
    </row>
    <row r="18" spans="2:8" x14ac:dyDescent="0.2">
      <c r="B18" s="34" t="s">
        <v>105</v>
      </c>
      <c r="C18" s="20"/>
      <c r="D18" s="2"/>
      <c r="E18" s="3">
        <f>C18+D18</f>
        <v>0</v>
      </c>
      <c r="F18" s="2"/>
      <c r="G18" s="2"/>
      <c r="H18" s="3">
        <f t="shared" si="0"/>
        <v>0</v>
      </c>
    </row>
    <row r="19" spans="2:8" x14ac:dyDescent="0.2">
      <c r="B19" s="13" t="s">
        <v>106</v>
      </c>
      <c r="C19" s="20"/>
      <c r="D19" s="2"/>
      <c r="E19" s="3">
        <f>C19+D19</f>
        <v>0</v>
      </c>
      <c r="F19" s="2"/>
      <c r="G19" s="2"/>
      <c r="H19" s="3">
        <f t="shared" si="0"/>
        <v>0</v>
      </c>
    </row>
    <row r="20" spans="2:8" s="39" customFormat="1" x14ac:dyDescent="0.2">
      <c r="B20" s="35"/>
      <c r="C20" s="36"/>
      <c r="D20" s="37"/>
      <c r="E20" s="37"/>
      <c r="F20" s="37"/>
      <c r="G20" s="37"/>
      <c r="H20" s="38"/>
    </row>
    <row r="21" spans="2:8" x14ac:dyDescent="0.2">
      <c r="B21" s="33" t="s">
        <v>107</v>
      </c>
      <c r="C21" s="20">
        <f>C22+C23+C24+C27+C28+C31</f>
        <v>63956989.109999999</v>
      </c>
      <c r="D21" s="20">
        <f>D22+D23+D24+D27+D28+D31</f>
        <v>8864072.3499999996</v>
      </c>
      <c r="E21" s="20">
        <f>E22+E23+E24+E27+E28+E31</f>
        <v>72821061.459999993</v>
      </c>
      <c r="F21" s="20">
        <f>F22+F23+F24+F27+F28+F31</f>
        <v>11573083.550000001</v>
      </c>
      <c r="G21" s="20">
        <f>G22+G23+G24+G27+G28+G31</f>
        <v>11573083.550000001</v>
      </c>
      <c r="H21" s="2">
        <f t="shared" si="0"/>
        <v>61247977.909999996</v>
      </c>
    </row>
    <row r="22" spans="2:8" ht="18.75" customHeight="1" x14ac:dyDescent="0.2">
      <c r="B22" s="13" t="s">
        <v>97</v>
      </c>
      <c r="C22" s="20"/>
      <c r="D22" s="2"/>
      <c r="E22" s="3">
        <f>C22+D22</f>
        <v>0</v>
      </c>
      <c r="F22" s="2"/>
      <c r="G22" s="2"/>
      <c r="H22" s="3">
        <f t="shared" si="0"/>
        <v>0</v>
      </c>
    </row>
    <row r="23" spans="2:8" x14ac:dyDescent="0.2">
      <c r="B23" s="13" t="s">
        <v>98</v>
      </c>
      <c r="C23" s="20"/>
      <c r="D23" s="2"/>
      <c r="E23" s="3">
        <f>C23+D23</f>
        <v>0</v>
      </c>
      <c r="F23" s="2"/>
      <c r="G23" s="2"/>
      <c r="H23" s="3">
        <f t="shared" si="0"/>
        <v>0</v>
      </c>
    </row>
    <row r="24" spans="2:8" x14ac:dyDescent="0.2">
      <c r="B24" s="13" t="s">
        <v>99</v>
      </c>
      <c r="C24" s="17">
        <f>SUM(C25:C26)</f>
        <v>0</v>
      </c>
      <c r="D24" s="17">
        <f>SUM(D25:D26)</f>
        <v>0</v>
      </c>
      <c r="E24" s="17">
        <f>SUM(E25:E26)</f>
        <v>0</v>
      </c>
      <c r="F24" s="17">
        <f>SUM(F25:F26)</f>
        <v>0</v>
      </c>
      <c r="G24" s="17">
        <f>SUM(G25:G26)</f>
        <v>0</v>
      </c>
      <c r="H24" s="3">
        <f t="shared" si="0"/>
        <v>0</v>
      </c>
    </row>
    <row r="25" spans="2:8" x14ac:dyDescent="0.2">
      <c r="B25" s="34" t="s">
        <v>100</v>
      </c>
      <c r="C25" s="20"/>
      <c r="D25" s="2"/>
      <c r="E25" s="3">
        <f>C25+D25</f>
        <v>0</v>
      </c>
      <c r="F25" s="2"/>
      <c r="G25" s="2"/>
      <c r="H25" s="3">
        <f t="shared" si="0"/>
        <v>0</v>
      </c>
    </row>
    <row r="26" spans="2:8" x14ac:dyDescent="0.2">
      <c r="B26" s="34" t="s">
        <v>101</v>
      </c>
      <c r="C26" s="20"/>
      <c r="D26" s="2"/>
      <c r="E26" s="3">
        <f>C26+D26</f>
        <v>0</v>
      </c>
      <c r="F26" s="2"/>
      <c r="G26" s="2"/>
      <c r="H26" s="3">
        <f t="shared" si="0"/>
        <v>0</v>
      </c>
    </row>
    <row r="27" spans="2:8" x14ac:dyDescent="0.2">
      <c r="B27" s="13" t="s">
        <v>102</v>
      </c>
      <c r="C27" s="20">
        <v>63956989.109999999</v>
      </c>
      <c r="D27" s="2">
        <v>8864072.3499999996</v>
      </c>
      <c r="E27" s="3">
        <f>C27+D27</f>
        <v>72821061.459999993</v>
      </c>
      <c r="F27" s="2">
        <v>11573083.550000001</v>
      </c>
      <c r="G27" s="2">
        <v>11573083.550000001</v>
      </c>
      <c r="H27" s="3">
        <f t="shared" si="0"/>
        <v>61247977.909999996</v>
      </c>
    </row>
    <row r="28" spans="2:8" ht="25.5" x14ac:dyDescent="0.2">
      <c r="B28" s="13" t="s">
        <v>103</v>
      </c>
      <c r="C28" s="17">
        <f>C29+C30</f>
        <v>0</v>
      </c>
      <c r="D28" s="17">
        <f>D29+D30</f>
        <v>0</v>
      </c>
      <c r="E28" s="17">
        <f>E29+E30</f>
        <v>0</v>
      </c>
      <c r="F28" s="17">
        <f>F29+F30</f>
        <v>0</v>
      </c>
      <c r="G28" s="17">
        <f>G29+G30</f>
        <v>0</v>
      </c>
      <c r="H28" s="3">
        <f t="shared" si="0"/>
        <v>0</v>
      </c>
    </row>
    <row r="29" spans="2:8" x14ac:dyDescent="0.2">
      <c r="B29" s="34" t="s">
        <v>104</v>
      </c>
      <c r="C29" s="20"/>
      <c r="D29" s="2"/>
      <c r="E29" s="3">
        <f>C29+D29</f>
        <v>0</v>
      </c>
      <c r="F29" s="2"/>
      <c r="G29" s="2"/>
      <c r="H29" s="3">
        <f t="shared" si="0"/>
        <v>0</v>
      </c>
    </row>
    <row r="30" spans="2:8" x14ac:dyDescent="0.2">
      <c r="B30" s="34" t="s">
        <v>105</v>
      </c>
      <c r="C30" s="20"/>
      <c r="D30" s="2"/>
      <c r="E30" s="3">
        <f>C30+D30</f>
        <v>0</v>
      </c>
      <c r="F30" s="2"/>
      <c r="G30" s="2"/>
      <c r="H30" s="3">
        <f t="shared" si="0"/>
        <v>0</v>
      </c>
    </row>
    <row r="31" spans="2:8" x14ac:dyDescent="0.2">
      <c r="B31" s="13" t="s">
        <v>106</v>
      </c>
      <c r="C31" s="20"/>
      <c r="D31" s="2"/>
      <c r="E31" s="3">
        <f>C31+D31</f>
        <v>0</v>
      </c>
      <c r="F31" s="2"/>
      <c r="G31" s="2"/>
      <c r="H31" s="3">
        <f t="shared" si="0"/>
        <v>0</v>
      </c>
    </row>
    <row r="32" spans="2:8" x14ac:dyDescent="0.2">
      <c r="B32" s="33" t="s">
        <v>108</v>
      </c>
      <c r="C32" s="20">
        <f t="shared" ref="C32:H32" si="1">C9+C21</f>
        <v>722193863.30000007</v>
      </c>
      <c r="D32" s="20">
        <f t="shared" si="1"/>
        <v>8864073.3499999996</v>
      </c>
      <c r="E32" s="20">
        <f t="shared" si="1"/>
        <v>731057936.6500001</v>
      </c>
      <c r="F32" s="20">
        <f t="shared" si="1"/>
        <v>143820818.99000001</v>
      </c>
      <c r="G32" s="20">
        <f t="shared" si="1"/>
        <v>143820818.99000001</v>
      </c>
      <c r="H32" s="20">
        <f t="shared" si="1"/>
        <v>587237117.66000009</v>
      </c>
    </row>
    <row r="33" spans="2:8" ht="13.5" thickBot="1" x14ac:dyDescent="0.25">
      <c r="B33" s="40"/>
      <c r="C33" s="41"/>
      <c r="D33" s="42"/>
      <c r="E33" s="42"/>
      <c r="F33" s="42"/>
      <c r="G33" s="42"/>
      <c r="H33" s="42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F6b_EAEPED_CA</vt:lpstr>
      <vt:lpstr>F6C_EAEPED_CF</vt:lpstr>
      <vt:lpstr>F6d_EAEPED_CSP</vt:lpstr>
      <vt:lpstr>'F6C_EAEPED_CF'!Títulos_a_imprimir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sofia</cp:lastModifiedBy>
  <cp:lastPrinted>2017-04-25T19:35:03Z</cp:lastPrinted>
  <dcterms:created xsi:type="dcterms:W3CDTF">2014-09-04T17:23:24Z</dcterms:created>
  <dcterms:modified xsi:type="dcterms:W3CDTF">2018-07-09T17:13:18Z</dcterms:modified>
</cp:coreProperties>
</file>