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<sst xmlns="http://schemas.openxmlformats.org/spreadsheetml/2006/main" count="162" uniqueCount="89">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</sst>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57150</xdr:rowOff>
    </xdr:from>
    <xdr:to>
      <xdr:col>2</xdr:col>
      <xdr:colOff>1419225</xdr:colOff>
      <xdr:row>5</xdr:row>
      <xdr:rowOff>95250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22860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34" activePane="bottomLeft" state="frozen"/>
      <selection pane="topLeft" activeCell="A1" sqref="A1"/>
      <selection pane="bottomLeft" activeCell="B2" sqref="B2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1032714249.5500001</v>
      </c>
      <c r="E10" s="14">
        <f t="shared" si="0"/>
        <v>582281212.64</v>
      </c>
      <c r="F10" s="14">
        <f t="shared" si="0"/>
        <v>1614995462.19</v>
      </c>
      <c r="G10" s="14">
        <f t="shared" si="0"/>
        <v>1400213443.8799996</v>
      </c>
      <c r="H10" s="14">
        <f t="shared" si="0"/>
        <v>1376286452.2999997</v>
      </c>
      <c r="I10" s="14">
        <f t="shared" si="0"/>
        <v>214782018.31</v>
      </c>
    </row>
    <row r="11" spans="2:9" ht="12.75">
      <c r="B11" s="3" t="s">
        <v>12</v>
      </c>
      <c r="C11" s="9"/>
      <c r="D11" s="15">
        <f aca="true" t="shared" si="1" ref="D11:I11">SUM(D12:D18)</f>
        <v>747558155.57</v>
      </c>
      <c r="E11" s="15">
        <f t="shared" si="1"/>
        <v>64232133.629999995</v>
      </c>
      <c r="F11" s="15">
        <f t="shared" si="1"/>
        <v>811790289.2</v>
      </c>
      <c r="G11" s="15">
        <f t="shared" si="1"/>
        <v>689904019.18</v>
      </c>
      <c r="H11" s="15">
        <f t="shared" si="1"/>
        <v>685410614.4200001</v>
      </c>
      <c r="I11" s="15">
        <f t="shared" si="1"/>
        <v>121886270.02000001</v>
      </c>
    </row>
    <row r="12" spans="2:9" ht="12.75">
      <c r="B12" s="13" t="s">
        <v>13</v>
      </c>
      <c r="C12" s="11"/>
      <c r="D12" s="15">
        <v>279213297.24</v>
      </c>
      <c r="E12" s="16">
        <v>-1354344.18</v>
      </c>
      <c r="F12" s="16">
        <f>D12+E12</f>
        <v>277858953.06</v>
      </c>
      <c r="G12" s="16">
        <v>227621227.36</v>
      </c>
      <c r="H12" s="16">
        <v>227474719.18</v>
      </c>
      <c r="I12" s="16">
        <f>F12-G12</f>
        <v>50237725.69999999</v>
      </c>
    </row>
    <row r="13" spans="2:9" ht="12.75">
      <c r="B13" s="13" t="s">
        <v>14</v>
      </c>
      <c r="C13" s="11"/>
      <c r="D13" s="15">
        <v>46598085.02</v>
      </c>
      <c r="E13" s="16">
        <v>-356099.6</v>
      </c>
      <c r="F13" s="16">
        <f aca="true" t="shared" si="2" ref="F13:F18">D13+E13</f>
        <v>46241985.42</v>
      </c>
      <c r="G13" s="16">
        <v>40343913.32</v>
      </c>
      <c r="H13" s="16">
        <v>40099072.98</v>
      </c>
      <c r="I13" s="16">
        <f aca="true" t="shared" si="3" ref="I13:I18">F13-G13</f>
        <v>5898072.1000000015</v>
      </c>
    </row>
    <row r="14" spans="2:9" ht="12.75">
      <c r="B14" s="13" t="s">
        <v>15</v>
      </c>
      <c r="C14" s="11"/>
      <c r="D14" s="15">
        <v>149213154.05</v>
      </c>
      <c r="E14" s="16">
        <v>42352277.88</v>
      </c>
      <c r="F14" s="16">
        <f t="shared" si="2"/>
        <v>191565431.93</v>
      </c>
      <c r="G14" s="16">
        <v>158325879.07</v>
      </c>
      <c r="H14" s="16">
        <v>158156145.2</v>
      </c>
      <c r="I14" s="16">
        <f t="shared" si="3"/>
        <v>33239552.860000014</v>
      </c>
    </row>
    <row r="15" spans="2:9" ht="12.75">
      <c r="B15" s="13" t="s">
        <v>16</v>
      </c>
      <c r="C15" s="11"/>
      <c r="D15" s="15">
        <v>38211518.21</v>
      </c>
      <c r="E15" s="16">
        <v>1553266.65</v>
      </c>
      <c r="F15" s="16">
        <f t="shared" si="2"/>
        <v>39764784.86</v>
      </c>
      <c r="G15" s="16">
        <v>39764784.86</v>
      </c>
      <c r="H15" s="16">
        <v>39460241.46</v>
      </c>
      <c r="I15" s="16">
        <f t="shared" si="3"/>
        <v>0</v>
      </c>
    </row>
    <row r="16" spans="2:9" ht="12.75">
      <c r="B16" s="13" t="s">
        <v>17</v>
      </c>
      <c r="C16" s="11"/>
      <c r="D16" s="15">
        <v>218075661.71</v>
      </c>
      <c r="E16" s="16">
        <v>25848424.24</v>
      </c>
      <c r="F16" s="16">
        <f t="shared" si="2"/>
        <v>243924085.95000002</v>
      </c>
      <c r="G16" s="16">
        <v>219984583.79</v>
      </c>
      <c r="H16" s="16">
        <v>219946907.12</v>
      </c>
      <c r="I16" s="16">
        <f t="shared" si="3"/>
        <v>23939502.160000026</v>
      </c>
    </row>
    <row r="17" spans="2:9" ht="12.75">
      <c r="B17" s="13" t="s">
        <v>18</v>
      </c>
      <c r="C17" s="11"/>
      <c r="D17" s="15">
        <v>7416258.32</v>
      </c>
      <c r="E17" s="16">
        <v>-7401596.36</v>
      </c>
      <c r="F17" s="16">
        <f t="shared" si="2"/>
        <v>14661.959999999963</v>
      </c>
      <c r="G17" s="16">
        <v>0</v>
      </c>
      <c r="H17" s="16">
        <v>0</v>
      </c>
      <c r="I17" s="16">
        <f t="shared" si="3"/>
        <v>14661.959999999963</v>
      </c>
    </row>
    <row r="18" spans="2:9" ht="12.75">
      <c r="B18" s="13" t="s">
        <v>19</v>
      </c>
      <c r="C18" s="11"/>
      <c r="D18" s="15">
        <v>8830181.02</v>
      </c>
      <c r="E18" s="16">
        <v>3590205</v>
      </c>
      <c r="F18" s="16">
        <f t="shared" si="2"/>
        <v>12420386.02</v>
      </c>
      <c r="G18" s="16">
        <v>3863630.78</v>
      </c>
      <c r="H18" s="16">
        <v>273528.48</v>
      </c>
      <c r="I18" s="16">
        <f t="shared" si="3"/>
        <v>8556755.24</v>
      </c>
    </row>
    <row r="19" spans="2:9" ht="12.75">
      <c r="B19" s="3" t="s">
        <v>20</v>
      </c>
      <c r="C19" s="9"/>
      <c r="D19" s="15">
        <f aca="true" t="shared" si="4" ref="D19:I19">SUM(D20:D28)</f>
        <v>47990026.660000004</v>
      </c>
      <c r="E19" s="15">
        <f t="shared" si="4"/>
        <v>10292430.739999998</v>
      </c>
      <c r="F19" s="15">
        <f t="shared" si="4"/>
        <v>58282457.4</v>
      </c>
      <c r="G19" s="15">
        <f t="shared" si="4"/>
        <v>58192777.64000001</v>
      </c>
      <c r="H19" s="15">
        <f t="shared" si="4"/>
        <v>57431035.910000004</v>
      </c>
      <c r="I19" s="15">
        <f t="shared" si="4"/>
        <v>89679.75999999764</v>
      </c>
    </row>
    <row r="20" spans="2:9" ht="12.75">
      <c r="B20" s="13" t="s">
        <v>21</v>
      </c>
      <c r="C20" s="11"/>
      <c r="D20" s="15">
        <v>3391080</v>
      </c>
      <c r="E20" s="16">
        <v>-546768.67</v>
      </c>
      <c r="F20" s="15">
        <f aca="true" t="shared" si="5" ref="F20:F28">D20+E20</f>
        <v>2844311.33</v>
      </c>
      <c r="G20" s="16">
        <v>2818244.65</v>
      </c>
      <c r="H20" s="16">
        <v>2816777.22</v>
      </c>
      <c r="I20" s="16">
        <f>F20-G20</f>
        <v>26066.680000000168</v>
      </c>
    </row>
    <row r="21" spans="2:9" ht="12.75">
      <c r="B21" s="13" t="s">
        <v>22</v>
      </c>
      <c r="C21" s="11"/>
      <c r="D21" s="15">
        <v>347136</v>
      </c>
      <c r="E21" s="16">
        <v>-12675.78</v>
      </c>
      <c r="F21" s="15">
        <f t="shared" si="5"/>
        <v>334460.22</v>
      </c>
      <c r="G21" s="16">
        <v>332867.79</v>
      </c>
      <c r="H21" s="16">
        <v>332867.79</v>
      </c>
      <c r="I21" s="16">
        <f aca="true" t="shared" si="6" ref="I21:I83">F21-G21</f>
        <v>1592.429999999993</v>
      </c>
    </row>
    <row r="22" spans="2:9" ht="12.75">
      <c r="B22" s="13" t="s">
        <v>23</v>
      </c>
      <c r="C22" s="11"/>
      <c r="D22" s="15">
        <v>142092</v>
      </c>
      <c r="E22" s="16">
        <v>10266</v>
      </c>
      <c r="F22" s="15">
        <f t="shared" si="5"/>
        <v>152358</v>
      </c>
      <c r="G22" s="16">
        <v>149393.38</v>
      </c>
      <c r="H22" s="16">
        <v>149393.38</v>
      </c>
      <c r="I22" s="16">
        <f t="shared" si="6"/>
        <v>2964.6199999999953</v>
      </c>
    </row>
    <row r="23" spans="2:9" ht="12.75">
      <c r="B23" s="13" t="s">
        <v>24</v>
      </c>
      <c r="C23" s="11"/>
      <c r="D23" s="15">
        <v>7350468</v>
      </c>
      <c r="E23" s="16">
        <v>-1300438.48</v>
      </c>
      <c r="F23" s="15">
        <f t="shared" si="5"/>
        <v>6050029.52</v>
      </c>
      <c r="G23" s="16">
        <v>6043186.1</v>
      </c>
      <c r="H23" s="16">
        <v>6043186.1</v>
      </c>
      <c r="I23" s="16">
        <f t="shared" si="6"/>
        <v>6843.4199999999255</v>
      </c>
    </row>
    <row r="24" spans="2:9" ht="12.75">
      <c r="B24" s="13" t="s">
        <v>25</v>
      </c>
      <c r="C24" s="11"/>
      <c r="D24" s="15">
        <v>297720</v>
      </c>
      <c r="E24" s="16">
        <v>363693</v>
      </c>
      <c r="F24" s="15">
        <f t="shared" si="5"/>
        <v>661413</v>
      </c>
      <c r="G24" s="16">
        <v>655671</v>
      </c>
      <c r="H24" s="16">
        <v>655671</v>
      </c>
      <c r="I24" s="16">
        <f t="shared" si="6"/>
        <v>5742</v>
      </c>
    </row>
    <row r="25" spans="2:9" ht="12.75">
      <c r="B25" s="13" t="s">
        <v>26</v>
      </c>
      <c r="C25" s="11"/>
      <c r="D25" s="15">
        <v>32653733.46</v>
      </c>
      <c r="E25" s="16">
        <v>12180374.43</v>
      </c>
      <c r="F25" s="15">
        <f t="shared" si="5"/>
        <v>44834107.89</v>
      </c>
      <c r="G25" s="16">
        <v>44828791.52</v>
      </c>
      <c r="H25" s="16">
        <v>44098201.22</v>
      </c>
      <c r="I25" s="16">
        <f t="shared" si="6"/>
        <v>5316.369999997318</v>
      </c>
    </row>
    <row r="26" spans="2:9" ht="12.75">
      <c r="B26" s="13" t="s">
        <v>27</v>
      </c>
      <c r="C26" s="11"/>
      <c r="D26" s="15">
        <v>695736</v>
      </c>
      <c r="E26" s="16">
        <v>-218804.96</v>
      </c>
      <c r="F26" s="15">
        <f t="shared" si="5"/>
        <v>476931.04000000004</v>
      </c>
      <c r="G26" s="16">
        <v>464891.8</v>
      </c>
      <c r="H26" s="16">
        <v>464891.8</v>
      </c>
      <c r="I26" s="16">
        <f t="shared" si="6"/>
        <v>12039.240000000049</v>
      </c>
    </row>
    <row r="27" spans="2:9" ht="12.75">
      <c r="B27" s="13" t="s">
        <v>28</v>
      </c>
      <c r="C27" s="11"/>
      <c r="D27" s="15">
        <v>43056</v>
      </c>
      <c r="E27" s="16">
        <v>-6215</v>
      </c>
      <c r="F27" s="15">
        <f t="shared" si="5"/>
        <v>36841</v>
      </c>
      <c r="G27" s="16">
        <v>34959.2</v>
      </c>
      <c r="H27" s="16">
        <v>34959.2</v>
      </c>
      <c r="I27" s="16">
        <f t="shared" si="6"/>
        <v>1881.800000000003</v>
      </c>
    </row>
    <row r="28" spans="2:9" ht="12.75">
      <c r="B28" s="13" t="s">
        <v>29</v>
      </c>
      <c r="C28" s="11"/>
      <c r="D28" s="15">
        <v>3069005.2</v>
      </c>
      <c r="E28" s="16">
        <v>-176999.8</v>
      </c>
      <c r="F28" s="15">
        <f t="shared" si="5"/>
        <v>2892005.4000000004</v>
      </c>
      <c r="G28" s="16">
        <v>2864772.2</v>
      </c>
      <c r="H28" s="16">
        <v>2835088.2</v>
      </c>
      <c r="I28" s="16">
        <f t="shared" si="6"/>
        <v>27233.200000000186</v>
      </c>
    </row>
    <row r="29" spans="2:9" ht="12.75">
      <c r="B29" s="3" t="s">
        <v>30</v>
      </c>
      <c r="C29" s="9"/>
      <c r="D29" s="15">
        <f aca="true" t="shared" si="7" ref="D29:I29">SUM(D30:D38)</f>
        <v>53856061.59</v>
      </c>
      <c r="E29" s="15">
        <f t="shared" si="7"/>
        <v>43295760.519999996</v>
      </c>
      <c r="F29" s="15">
        <f t="shared" si="7"/>
        <v>97151822.11</v>
      </c>
      <c r="G29" s="15">
        <f t="shared" si="7"/>
        <v>90750469.89</v>
      </c>
      <c r="H29" s="15">
        <f t="shared" si="7"/>
        <v>87838313.29</v>
      </c>
      <c r="I29" s="15">
        <f t="shared" si="7"/>
        <v>6401352.219999998</v>
      </c>
    </row>
    <row r="30" spans="2:9" ht="12.75">
      <c r="B30" s="13" t="s">
        <v>31</v>
      </c>
      <c r="C30" s="11"/>
      <c r="D30" s="15">
        <v>5328812</v>
      </c>
      <c r="E30" s="16">
        <v>-187126</v>
      </c>
      <c r="F30" s="15">
        <f aca="true" t="shared" si="8" ref="F30:F38">D30+E30</f>
        <v>5141686</v>
      </c>
      <c r="G30" s="16">
        <v>5128047.47</v>
      </c>
      <c r="H30" s="16">
        <v>5128047.47</v>
      </c>
      <c r="I30" s="16">
        <f t="shared" si="6"/>
        <v>13638.53000000026</v>
      </c>
    </row>
    <row r="31" spans="2:9" ht="12.75">
      <c r="B31" s="13" t="s">
        <v>32</v>
      </c>
      <c r="C31" s="11"/>
      <c r="D31" s="15">
        <v>11379857</v>
      </c>
      <c r="E31" s="16">
        <v>2994061.72</v>
      </c>
      <c r="F31" s="15">
        <f t="shared" si="8"/>
        <v>14373918.72</v>
      </c>
      <c r="G31" s="16">
        <v>14349716.28</v>
      </c>
      <c r="H31" s="16">
        <v>13731532.96</v>
      </c>
      <c r="I31" s="16">
        <f t="shared" si="6"/>
        <v>24202.44000000134</v>
      </c>
    </row>
    <row r="32" spans="2:9" ht="12.75">
      <c r="B32" s="13" t="s">
        <v>33</v>
      </c>
      <c r="C32" s="11"/>
      <c r="D32" s="15">
        <v>12201612</v>
      </c>
      <c r="E32" s="16">
        <v>5277730.76</v>
      </c>
      <c r="F32" s="15">
        <f t="shared" si="8"/>
        <v>17479342.759999998</v>
      </c>
      <c r="G32" s="16">
        <v>17365523.54</v>
      </c>
      <c r="H32" s="16">
        <v>17000198.26</v>
      </c>
      <c r="I32" s="16">
        <f t="shared" si="6"/>
        <v>113819.21999999881</v>
      </c>
    </row>
    <row r="33" spans="2:9" ht="12.75">
      <c r="B33" s="13" t="s">
        <v>34</v>
      </c>
      <c r="C33" s="11"/>
      <c r="D33" s="15">
        <v>3917502</v>
      </c>
      <c r="E33" s="16">
        <v>23732975.04</v>
      </c>
      <c r="F33" s="15">
        <f t="shared" si="8"/>
        <v>27650477.04</v>
      </c>
      <c r="G33" s="16">
        <v>21414465.96</v>
      </c>
      <c r="H33" s="16">
        <v>21414465.96</v>
      </c>
      <c r="I33" s="16">
        <f t="shared" si="6"/>
        <v>6236011.079999998</v>
      </c>
    </row>
    <row r="34" spans="2:9" ht="12.75">
      <c r="B34" s="13" t="s">
        <v>35</v>
      </c>
      <c r="C34" s="11"/>
      <c r="D34" s="15">
        <v>449167</v>
      </c>
      <c r="E34" s="16">
        <v>898286</v>
      </c>
      <c r="F34" s="15">
        <f t="shared" si="8"/>
        <v>1347453</v>
      </c>
      <c r="G34" s="16">
        <v>1344287.82</v>
      </c>
      <c r="H34" s="16">
        <v>1344287.82</v>
      </c>
      <c r="I34" s="16">
        <f t="shared" si="6"/>
        <v>3165.179999999935</v>
      </c>
    </row>
    <row r="35" spans="2:9" ht="12.75">
      <c r="B35" s="13" t="s">
        <v>36</v>
      </c>
      <c r="C35" s="11"/>
      <c r="D35" s="15">
        <v>1843391</v>
      </c>
      <c r="E35" s="16">
        <v>3516198</v>
      </c>
      <c r="F35" s="15">
        <f t="shared" si="8"/>
        <v>5359589</v>
      </c>
      <c r="G35" s="16">
        <v>5353617.6</v>
      </c>
      <c r="H35" s="16">
        <v>3768969.6</v>
      </c>
      <c r="I35" s="16">
        <f t="shared" si="6"/>
        <v>5971.4000000003725</v>
      </c>
    </row>
    <row r="36" spans="2:9" ht="12.75">
      <c r="B36" s="13" t="s">
        <v>37</v>
      </c>
      <c r="C36" s="11"/>
      <c r="D36" s="15">
        <v>611105</v>
      </c>
      <c r="E36" s="16">
        <v>1234699</v>
      </c>
      <c r="F36" s="15">
        <f t="shared" si="8"/>
        <v>1845804</v>
      </c>
      <c r="G36" s="16">
        <v>1843435.42</v>
      </c>
      <c r="H36" s="16">
        <v>1843435.42</v>
      </c>
      <c r="I36" s="16">
        <f t="shared" si="6"/>
        <v>2368.5800000000745</v>
      </c>
    </row>
    <row r="37" spans="2:9" ht="12.75">
      <c r="B37" s="13" t="s">
        <v>38</v>
      </c>
      <c r="C37" s="11"/>
      <c r="D37" s="15">
        <v>11306878</v>
      </c>
      <c r="E37" s="16">
        <v>-199056</v>
      </c>
      <c r="F37" s="15">
        <f t="shared" si="8"/>
        <v>11107822</v>
      </c>
      <c r="G37" s="16">
        <v>11107475.49</v>
      </c>
      <c r="H37" s="16">
        <v>11107475.49</v>
      </c>
      <c r="I37" s="16">
        <f t="shared" si="6"/>
        <v>346.5099999997765</v>
      </c>
    </row>
    <row r="38" spans="2:9" ht="12.75">
      <c r="B38" s="13" t="s">
        <v>39</v>
      </c>
      <c r="C38" s="11"/>
      <c r="D38" s="15">
        <v>6817737.59</v>
      </c>
      <c r="E38" s="16">
        <v>6027992</v>
      </c>
      <c r="F38" s="15">
        <f t="shared" si="8"/>
        <v>12845729.59</v>
      </c>
      <c r="G38" s="16">
        <v>12843900.31</v>
      </c>
      <c r="H38" s="16">
        <v>12499900.31</v>
      </c>
      <c r="I38" s="16">
        <f t="shared" si="6"/>
        <v>1829.2799999993294</v>
      </c>
    </row>
    <row r="39" spans="2:9" ht="25.5" customHeight="1">
      <c r="B39" s="37" t="s">
        <v>40</v>
      </c>
      <c r="C39" s="38"/>
      <c r="D39" s="15">
        <f aca="true" t="shared" si="9" ref="D39:I39">SUM(D40:D48)</f>
        <v>176826435.9</v>
      </c>
      <c r="E39" s="15">
        <f t="shared" si="9"/>
        <v>45482949.989999995</v>
      </c>
      <c r="F39" s="15">
        <f>SUM(F40:F48)</f>
        <v>222309385.89000002</v>
      </c>
      <c r="G39" s="15">
        <f t="shared" si="9"/>
        <v>219443201.37</v>
      </c>
      <c r="H39" s="15">
        <f t="shared" si="9"/>
        <v>218193386.9</v>
      </c>
      <c r="I39" s="15">
        <f t="shared" si="9"/>
        <v>2866184.520000007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35000000</v>
      </c>
      <c r="E42" s="16">
        <v>-1210408.73</v>
      </c>
      <c r="F42" s="15">
        <f t="shared" si="10"/>
        <v>33789591.27</v>
      </c>
      <c r="G42" s="16">
        <v>31771181.81</v>
      </c>
      <c r="H42" s="16">
        <v>31771181.81</v>
      </c>
      <c r="I42" s="16">
        <f t="shared" si="6"/>
        <v>2018409.4600000046</v>
      </c>
    </row>
    <row r="43" spans="2:9" ht="12.75">
      <c r="B43" s="13" t="s">
        <v>44</v>
      </c>
      <c r="C43" s="11"/>
      <c r="D43" s="15">
        <v>6764737.75</v>
      </c>
      <c r="E43" s="16">
        <v>13014676.35</v>
      </c>
      <c r="F43" s="15">
        <f t="shared" si="10"/>
        <v>19779414.1</v>
      </c>
      <c r="G43" s="16">
        <v>19762021.1</v>
      </c>
      <c r="H43" s="16">
        <v>19762021.1</v>
      </c>
      <c r="I43" s="16">
        <f t="shared" si="6"/>
        <v>17393</v>
      </c>
    </row>
    <row r="44" spans="2:9" ht="12.75">
      <c r="B44" s="13" t="s">
        <v>45</v>
      </c>
      <c r="C44" s="11"/>
      <c r="D44" s="15">
        <v>135061698.15</v>
      </c>
      <c r="E44" s="16">
        <v>33678682.37</v>
      </c>
      <c r="F44" s="15">
        <f t="shared" si="10"/>
        <v>168740380.52</v>
      </c>
      <c r="G44" s="16">
        <v>167909998.46</v>
      </c>
      <c r="H44" s="16">
        <v>166660183.99</v>
      </c>
      <c r="I44" s="16">
        <f t="shared" si="6"/>
        <v>830382.0600000024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2283569.83</v>
      </c>
      <c r="E49" s="15">
        <f t="shared" si="11"/>
        <v>58503677.510000005</v>
      </c>
      <c r="F49" s="15">
        <f t="shared" si="11"/>
        <v>60787247.34</v>
      </c>
      <c r="G49" s="15">
        <f t="shared" si="11"/>
        <v>51257810.11</v>
      </c>
      <c r="H49" s="15">
        <f t="shared" si="11"/>
        <v>51257810.11</v>
      </c>
      <c r="I49" s="15">
        <f t="shared" si="11"/>
        <v>9529437.230000002</v>
      </c>
    </row>
    <row r="50" spans="2:9" ht="12.75">
      <c r="B50" s="13" t="s">
        <v>51</v>
      </c>
      <c r="C50" s="11"/>
      <c r="D50" s="15">
        <v>1376947</v>
      </c>
      <c r="E50" s="16">
        <v>-188001.72</v>
      </c>
      <c r="F50" s="15">
        <f t="shared" si="10"/>
        <v>1188945.28</v>
      </c>
      <c r="G50" s="16">
        <v>735429.72</v>
      </c>
      <c r="H50" s="16">
        <v>735429.72</v>
      </c>
      <c r="I50" s="16">
        <f t="shared" si="6"/>
        <v>453515.56000000006</v>
      </c>
    </row>
    <row r="51" spans="2:9" ht="12.75">
      <c r="B51" s="13" t="s">
        <v>52</v>
      </c>
      <c r="C51" s="11"/>
      <c r="D51" s="15">
        <v>298260</v>
      </c>
      <c r="E51" s="16">
        <v>-276456</v>
      </c>
      <c r="F51" s="15">
        <f t="shared" si="10"/>
        <v>21804</v>
      </c>
      <c r="G51" s="16">
        <v>9280</v>
      </c>
      <c r="H51" s="16">
        <v>9280</v>
      </c>
      <c r="I51" s="16">
        <f t="shared" si="6"/>
        <v>12524</v>
      </c>
    </row>
    <row r="52" spans="2:9" ht="12.75">
      <c r="B52" s="13" t="s">
        <v>53</v>
      </c>
      <c r="C52" s="11"/>
      <c r="D52" s="15">
        <v>3000</v>
      </c>
      <c r="E52" s="16">
        <v>7100</v>
      </c>
      <c r="F52" s="15">
        <f t="shared" si="10"/>
        <v>10100</v>
      </c>
      <c r="G52" s="16">
        <v>9919.99</v>
      </c>
      <c r="H52" s="16">
        <v>9919.99</v>
      </c>
      <c r="I52" s="16">
        <f t="shared" si="6"/>
        <v>180.01000000000022</v>
      </c>
    </row>
    <row r="53" spans="2:9" ht="12.75">
      <c r="B53" s="13" t="s">
        <v>54</v>
      </c>
      <c r="C53" s="11"/>
      <c r="D53" s="15">
        <v>347952</v>
      </c>
      <c r="E53" s="16">
        <v>25917432</v>
      </c>
      <c r="F53" s="15">
        <f t="shared" si="10"/>
        <v>26265384</v>
      </c>
      <c r="G53" s="16">
        <v>25696760.2</v>
      </c>
      <c r="H53" s="16">
        <v>25696760.2</v>
      </c>
      <c r="I53" s="16">
        <f t="shared" si="6"/>
        <v>568623.8000000007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161808</v>
      </c>
      <c r="E55" s="16">
        <v>33139199.23</v>
      </c>
      <c r="F55" s="15">
        <f t="shared" si="10"/>
        <v>33301007.23</v>
      </c>
      <c r="G55" s="16">
        <v>24806420.2</v>
      </c>
      <c r="H55" s="16">
        <v>24806420.2</v>
      </c>
      <c r="I55" s="16">
        <f t="shared" si="6"/>
        <v>8494587.030000001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95602.83</v>
      </c>
      <c r="E58" s="16">
        <v>-95596</v>
      </c>
      <c r="F58" s="15">
        <f t="shared" si="10"/>
        <v>6.830000000001746</v>
      </c>
      <c r="G58" s="16">
        <v>0</v>
      </c>
      <c r="H58" s="16">
        <v>0</v>
      </c>
      <c r="I58" s="16">
        <f t="shared" si="6"/>
        <v>6.830000000001746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91752361.2</v>
      </c>
      <c r="F59" s="15">
        <f>SUM(F60:F62)</f>
        <v>91752361.2</v>
      </c>
      <c r="G59" s="15">
        <f>SUM(G60:G62)</f>
        <v>17748146.59</v>
      </c>
      <c r="H59" s="15">
        <f>SUM(H60:H62)</f>
        <v>3238272.57</v>
      </c>
      <c r="I59" s="16">
        <f t="shared" si="6"/>
        <v>74004214.61</v>
      </c>
    </row>
    <row r="60" spans="2:9" ht="12.75">
      <c r="B60" s="13" t="s">
        <v>61</v>
      </c>
      <c r="C60" s="11"/>
      <c r="D60" s="15">
        <v>0</v>
      </c>
      <c r="E60" s="16">
        <v>91752361.2</v>
      </c>
      <c r="F60" s="15">
        <f t="shared" si="10"/>
        <v>91752361.2</v>
      </c>
      <c r="G60" s="16">
        <v>17748146.59</v>
      </c>
      <c r="H60" s="16">
        <v>3238272.57</v>
      </c>
      <c r="I60" s="16">
        <f t="shared" si="6"/>
        <v>74004214.61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33403399.36</v>
      </c>
      <c r="F72" s="15">
        <f>SUM(F73:F75)</f>
        <v>33403399.36</v>
      </c>
      <c r="G72" s="15">
        <f>SUM(G73:G75)</f>
        <v>33403399.36</v>
      </c>
      <c r="H72" s="15">
        <f>SUM(H73:H75)</f>
        <v>33403399.36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33403399.36</v>
      </c>
      <c r="F75" s="15">
        <f t="shared" si="10"/>
        <v>33403399.36</v>
      </c>
      <c r="G75" s="16">
        <v>33403399.36</v>
      </c>
      <c r="H75" s="16">
        <v>33403399.36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4200000</v>
      </c>
      <c r="E76" s="15">
        <f>SUM(E77:E83)</f>
        <v>235318499.69</v>
      </c>
      <c r="F76" s="15">
        <f>SUM(F77:F83)</f>
        <v>239518499.69</v>
      </c>
      <c r="G76" s="15">
        <f>SUM(G77:G83)</f>
        <v>239513619.74</v>
      </c>
      <c r="H76" s="15">
        <f>SUM(H77:H83)</f>
        <v>239513619.74</v>
      </c>
      <c r="I76" s="16">
        <f t="shared" si="6"/>
        <v>4879.949999988079</v>
      </c>
    </row>
    <row r="77" spans="2:9" ht="12.75">
      <c r="B77" s="13" t="s">
        <v>78</v>
      </c>
      <c r="C77" s="11"/>
      <c r="D77" s="15">
        <v>0</v>
      </c>
      <c r="E77" s="16">
        <v>210473008.16</v>
      </c>
      <c r="F77" s="15">
        <f t="shared" si="10"/>
        <v>210473008.16</v>
      </c>
      <c r="G77" s="16">
        <v>210473008.16</v>
      </c>
      <c r="H77" s="16">
        <v>210473008.16</v>
      </c>
      <c r="I77" s="16">
        <f t="shared" si="6"/>
        <v>0</v>
      </c>
    </row>
    <row r="78" spans="2:9" ht="12.75">
      <c r="B78" s="13" t="s">
        <v>79</v>
      </c>
      <c r="C78" s="11"/>
      <c r="D78" s="15">
        <v>0</v>
      </c>
      <c r="E78" s="16">
        <v>29045422.53</v>
      </c>
      <c r="F78" s="15">
        <f t="shared" si="10"/>
        <v>29045422.53</v>
      </c>
      <c r="G78" s="16">
        <v>29040611.58</v>
      </c>
      <c r="H78" s="16">
        <v>29040611.58</v>
      </c>
      <c r="I78" s="16">
        <f t="shared" si="6"/>
        <v>4810.95000000298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4200000</v>
      </c>
      <c r="E83" s="16">
        <v>-4199931</v>
      </c>
      <c r="F83" s="15">
        <f t="shared" si="10"/>
        <v>69</v>
      </c>
      <c r="G83" s="16">
        <v>0</v>
      </c>
      <c r="H83" s="16">
        <v>0</v>
      </c>
      <c r="I83" s="16">
        <f t="shared" si="6"/>
        <v>69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326298689.98</v>
      </c>
      <c r="E85" s="21">
        <f>E86+E104+E94+E114+E124+E134+E138+E147+E151</f>
        <v>70700248.88</v>
      </c>
      <c r="F85" s="21">
        <f t="shared" si="12"/>
        <v>396998938.86</v>
      </c>
      <c r="G85" s="21">
        <f>G86+G104+G94+G114+G124+G134+G138+G147+G151</f>
        <v>395914413.01</v>
      </c>
      <c r="H85" s="21">
        <f>H86+H104+H94+H114+H124+H134+H138+H147+H151</f>
        <v>384159339.99</v>
      </c>
      <c r="I85" s="21">
        <f t="shared" si="12"/>
        <v>1084525.8500000043</v>
      </c>
    </row>
    <row r="86" spans="2:9" ht="12.75">
      <c r="B86" s="3" t="s">
        <v>12</v>
      </c>
      <c r="C86" s="9"/>
      <c r="D86" s="15">
        <f>SUM(D87:D93)</f>
        <v>68338235.02</v>
      </c>
      <c r="E86" s="15">
        <f>SUM(E87:E93)</f>
        <v>18728203.279999997</v>
      </c>
      <c r="F86" s="15">
        <f>SUM(F87:F93)</f>
        <v>87066438.30000001</v>
      </c>
      <c r="G86" s="15">
        <f>SUM(G87:G93)</f>
        <v>87066015.35000001</v>
      </c>
      <c r="H86" s="15">
        <f>SUM(H87:H93)</f>
        <v>87066015.35000001</v>
      </c>
      <c r="I86" s="16">
        <f aca="true" t="shared" si="13" ref="I86:I149">F86-G86</f>
        <v>422.95000000298023</v>
      </c>
    </row>
    <row r="87" spans="2:9" ht="12.75">
      <c r="B87" s="13" t="s">
        <v>13</v>
      </c>
      <c r="C87" s="11"/>
      <c r="D87" s="15">
        <v>50539215.79</v>
      </c>
      <c r="E87" s="16">
        <v>16659161.02</v>
      </c>
      <c r="F87" s="15">
        <f aca="true" t="shared" si="14" ref="F87:F103">D87+E87</f>
        <v>67198376.81</v>
      </c>
      <c r="G87" s="16">
        <v>67198376.81</v>
      </c>
      <c r="H87" s="16">
        <v>67198376.81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11472698.39</v>
      </c>
      <c r="E89" s="16">
        <v>3976300.79</v>
      </c>
      <c r="F89" s="15">
        <f t="shared" si="14"/>
        <v>15448999.18</v>
      </c>
      <c r="G89" s="16">
        <v>15448999.18</v>
      </c>
      <c r="H89" s="16">
        <v>15448999.18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6326320.84</v>
      </c>
      <c r="E91" s="16">
        <v>-1907258.53</v>
      </c>
      <c r="F91" s="15">
        <f t="shared" si="14"/>
        <v>4419062.31</v>
      </c>
      <c r="G91" s="16">
        <v>4418639.36</v>
      </c>
      <c r="H91" s="16">
        <v>4418639.36</v>
      </c>
      <c r="I91" s="16">
        <f t="shared" si="13"/>
        <v>422.94999999925494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11000000</v>
      </c>
      <c r="E94" s="15">
        <f>SUM(E95:E103)</f>
        <v>8777311.56</v>
      </c>
      <c r="F94" s="15">
        <f>SUM(F95:F103)</f>
        <v>19777311.559999995</v>
      </c>
      <c r="G94" s="15">
        <f>SUM(G95:G103)</f>
        <v>19636852.97</v>
      </c>
      <c r="H94" s="15">
        <f>SUM(H95:H103)</f>
        <v>19566663.97</v>
      </c>
      <c r="I94" s="16">
        <f t="shared" si="13"/>
        <v>140458.58999999613</v>
      </c>
    </row>
    <row r="95" spans="2:9" ht="12.75">
      <c r="B95" s="13" t="s">
        <v>21</v>
      </c>
      <c r="C95" s="11"/>
      <c r="D95" s="15">
        <v>0</v>
      </c>
      <c r="E95" s="16">
        <v>187194.64</v>
      </c>
      <c r="F95" s="15">
        <f t="shared" si="14"/>
        <v>187194.64</v>
      </c>
      <c r="G95" s="16">
        <v>187123.24</v>
      </c>
      <c r="H95" s="16">
        <v>187123.24</v>
      </c>
      <c r="I95" s="16">
        <f t="shared" si="13"/>
        <v>71.40000000002328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14462.97</v>
      </c>
      <c r="F97" s="15">
        <f t="shared" si="14"/>
        <v>14462.97</v>
      </c>
      <c r="G97" s="16">
        <v>14462.97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553141.59</v>
      </c>
      <c r="F98" s="15">
        <f t="shared" si="14"/>
        <v>553141.59</v>
      </c>
      <c r="G98" s="16">
        <v>553141.59</v>
      </c>
      <c r="H98" s="16">
        <v>497415.56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8790.48</v>
      </c>
      <c r="F99" s="15">
        <f t="shared" si="14"/>
        <v>8790.48</v>
      </c>
      <c r="G99" s="16">
        <v>8790.48</v>
      </c>
      <c r="H99" s="16">
        <v>8790.48</v>
      </c>
      <c r="I99" s="16">
        <f t="shared" si="13"/>
        <v>0</v>
      </c>
    </row>
    <row r="100" spans="2:9" ht="12.75">
      <c r="B100" s="13" t="s">
        <v>26</v>
      </c>
      <c r="C100" s="11"/>
      <c r="D100" s="15">
        <v>9500000</v>
      </c>
      <c r="E100" s="16">
        <v>2046958.03</v>
      </c>
      <c r="F100" s="15">
        <f t="shared" si="14"/>
        <v>11546958.03</v>
      </c>
      <c r="G100" s="16">
        <v>11546958.03</v>
      </c>
      <c r="H100" s="16">
        <v>11546958.03</v>
      </c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6032723.84</v>
      </c>
      <c r="F101" s="15">
        <f t="shared" si="14"/>
        <v>6032723.84</v>
      </c>
      <c r="G101" s="16">
        <v>6032723.84</v>
      </c>
      <c r="H101" s="16">
        <v>6032723.84</v>
      </c>
      <c r="I101" s="16">
        <f t="shared" si="13"/>
        <v>0</v>
      </c>
    </row>
    <row r="102" spans="2:9" ht="12.75">
      <c r="B102" s="13" t="s">
        <v>28</v>
      </c>
      <c r="C102" s="11"/>
      <c r="D102" s="15">
        <v>0</v>
      </c>
      <c r="E102" s="16">
        <v>452471.84</v>
      </c>
      <c r="F102" s="15">
        <f t="shared" si="14"/>
        <v>452471.84</v>
      </c>
      <c r="G102" s="16">
        <v>312084.66</v>
      </c>
      <c r="H102" s="16">
        <v>312084.66</v>
      </c>
      <c r="I102" s="16">
        <f t="shared" si="13"/>
        <v>140387.18000000005</v>
      </c>
    </row>
    <row r="103" spans="2:9" ht="12.75">
      <c r="B103" s="13" t="s">
        <v>29</v>
      </c>
      <c r="C103" s="11"/>
      <c r="D103" s="15">
        <v>1500000</v>
      </c>
      <c r="E103" s="16">
        <v>-518431.83</v>
      </c>
      <c r="F103" s="15">
        <f t="shared" si="14"/>
        <v>981568.1699999999</v>
      </c>
      <c r="G103" s="16">
        <v>981568.16</v>
      </c>
      <c r="H103" s="16">
        <v>981568.16</v>
      </c>
      <c r="I103" s="16">
        <f t="shared" si="13"/>
        <v>0.009999999892897904</v>
      </c>
    </row>
    <row r="104" spans="2:9" ht="12.75">
      <c r="B104" s="3" t="s">
        <v>30</v>
      </c>
      <c r="C104" s="9"/>
      <c r="D104" s="15">
        <f>SUM(D105:D113)</f>
        <v>62013014.97</v>
      </c>
      <c r="E104" s="15">
        <f>SUM(E105:E113)</f>
        <v>-10549182.19</v>
      </c>
      <c r="F104" s="15">
        <f>SUM(F105:F113)</f>
        <v>51463832.78000001</v>
      </c>
      <c r="G104" s="15">
        <f>SUM(G105:G113)</f>
        <v>51229411.28</v>
      </c>
      <c r="H104" s="15">
        <f>SUM(H105:H113)</f>
        <v>51027426.28</v>
      </c>
      <c r="I104" s="16">
        <f t="shared" si="13"/>
        <v>234421.50000000745</v>
      </c>
    </row>
    <row r="105" spans="2:9" ht="12.75">
      <c r="B105" s="13" t="s">
        <v>31</v>
      </c>
      <c r="C105" s="11"/>
      <c r="D105" s="15">
        <v>44000000</v>
      </c>
      <c r="E105" s="16">
        <v>-9725597</v>
      </c>
      <c r="F105" s="16">
        <f>D105+E105</f>
        <v>34274403</v>
      </c>
      <c r="G105" s="16">
        <v>34260673.69</v>
      </c>
      <c r="H105" s="16">
        <v>34260673.69</v>
      </c>
      <c r="I105" s="16">
        <f t="shared" si="13"/>
        <v>13729.310000002384</v>
      </c>
    </row>
    <row r="106" spans="2:9" ht="12.7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6304203.38</v>
      </c>
      <c r="F107" s="16">
        <f t="shared" si="15"/>
        <v>6304203.38</v>
      </c>
      <c r="G107" s="16">
        <v>6121452.19</v>
      </c>
      <c r="H107" s="16">
        <v>5919467.19</v>
      </c>
      <c r="I107" s="16">
        <f t="shared" si="13"/>
        <v>182751.18999999948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500000</v>
      </c>
      <c r="E109" s="16">
        <v>-390733.8</v>
      </c>
      <c r="F109" s="16">
        <f t="shared" si="15"/>
        <v>109266.20000000001</v>
      </c>
      <c r="G109" s="16">
        <v>109266.2</v>
      </c>
      <c r="H109" s="16">
        <v>109266.2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44786.2</v>
      </c>
      <c r="F111" s="16">
        <f t="shared" si="15"/>
        <v>44786.2</v>
      </c>
      <c r="G111" s="16">
        <v>6845.2</v>
      </c>
      <c r="H111" s="16">
        <v>6845.2</v>
      </c>
      <c r="I111" s="16">
        <f t="shared" si="13"/>
        <v>37941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17513014.97</v>
      </c>
      <c r="E113" s="16">
        <v>-6781840.97</v>
      </c>
      <c r="F113" s="16">
        <f t="shared" si="15"/>
        <v>10731174</v>
      </c>
      <c r="G113" s="16">
        <v>10731174</v>
      </c>
      <c r="H113" s="16">
        <v>10731174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</v>
      </c>
      <c r="E124" s="15">
        <f>SUM(E125:E133)</f>
        <v>6954017.97</v>
      </c>
      <c r="F124" s="15">
        <f>SUM(F125:F133)</f>
        <v>6954019.97</v>
      </c>
      <c r="G124" s="15">
        <f>SUM(G125:G133)</f>
        <v>6440758.43</v>
      </c>
      <c r="H124" s="15">
        <f>SUM(H125:H133)</f>
        <v>6440758.43</v>
      </c>
      <c r="I124" s="16">
        <f t="shared" si="13"/>
        <v>513261.54000000004</v>
      </c>
    </row>
    <row r="125" spans="2:9" ht="12.75">
      <c r="B125" s="13" t="s">
        <v>51</v>
      </c>
      <c r="C125" s="11"/>
      <c r="D125" s="15">
        <v>0</v>
      </c>
      <c r="E125" s="16">
        <v>509592.28</v>
      </c>
      <c r="F125" s="16">
        <f>D125+E125</f>
        <v>509592.28</v>
      </c>
      <c r="G125" s="16">
        <v>63096</v>
      </c>
      <c r="H125" s="16">
        <v>63096</v>
      </c>
      <c r="I125" s="16">
        <f t="shared" si="13"/>
        <v>446496.28</v>
      </c>
    </row>
    <row r="126" spans="2:9" ht="12.75">
      <c r="B126" s="13" t="s">
        <v>52</v>
      </c>
      <c r="C126" s="11"/>
      <c r="D126" s="15">
        <v>0</v>
      </c>
      <c r="E126" s="16">
        <v>12522</v>
      </c>
      <c r="F126" s="16">
        <f aca="true" t="shared" si="17" ref="F126:F133">D126+E126</f>
        <v>12522</v>
      </c>
      <c r="G126" s="16">
        <v>0</v>
      </c>
      <c r="H126" s="16">
        <v>0</v>
      </c>
      <c r="I126" s="16">
        <f t="shared" si="13"/>
        <v>12522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</v>
      </c>
      <c r="E128" s="16">
        <v>5623318.77</v>
      </c>
      <c r="F128" s="16">
        <f t="shared" si="17"/>
        <v>5623320.77</v>
      </c>
      <c r="G128" s="16">
        <v>5570739.75</v>
      </c>
      <c r="H128" s="16">
        <v>5570739.75</v>
      </c>
      <c r="I128" s="16">
        <f t="shared" si="13"/>
        <v>52581.01999999955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808584.92</v>
      </c>
      <c r="F130" s="16">
        <f t="shared" si="17"/>
        <v>808584.92</v>
      </c>
      <c r="G130" s="16">
        <v>806922.68</v>
      </c>
      <c r="H130" s="16">
        <v>806922.68</v>
      </c>
      <c r="I130" s="16">
        <f t="shared" si="13"/>
        <v>1662.2399999999907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62960211</v>
      </c>
      <c r="E134" s="15">
        <f>SUM(E135:E137)</f>
        <v>5774030.55</v>
      </c>
      <c r="F134" s="15">
        <f>SUM(F135:F137)</f>
        <v>68734241.55</v>
      </c>
      <c r="G134" s="15">
        <f>SUM(G135:G137)</f>
        <v>68538281.5</v>
      </c>
      <c r="H134" s="15">
        <f>SUM(H135:H137)</f>
        <v>57055382.48</v>
      </c>
      <c r="I134" s="16">
        <f t="shared" si="13"/>
        <v>195960.04999999702</v>
      </c>
    </row>
    <row r="135" spans="2:9" ht="12.75">
      <c r="B135" s="13" t="s">
        <v>61</v>
      </c>
      <c r="C135" s="11"/>
      <c r="D135" s="15">
        <v>62960211</v>
      </c>
      <c r="E135" s="16">
        <v>5774030.55</v>
      </c>
      <c r="F135" s="16">
        <f>D135+E135</f>
        <v>68734241.55</v>
      </c>
      <c r="G135" s="16">
        <v>68538281.5</v>
      </c>
      <c r="H135" s="16">
        <v>57055382.48</v>
      </c>
      <c r="I135" s="16">
        <f t="shared" si="13"/>
        <v>195960.04999999702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5000000</v>
      </c>
      <c r="E147" s="15">
        <f>SUM(E148:E150)</f>
        <v>2292675.74</v>
      </c>
      <c r="F147" s="15">
        <f>SUM(F148:F150)</f>
        <v>7292675.74</v>
      </c>
      <c r="G147" s="15">
        <f>SUM(G148:G150)</f>
        <v>7292674.52</v>
      </c>
      <c r="H147" s="15">
        <f>SUM(H148:H150)</f>
        <v>7292674.52</v>
      </c>
      <c r="I147" s="16">
        <f t="shared" si="13"/>
        <v>1.2200000006705523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5000000</v>
      </c>
      <c r="E150" s="16">
        <v>2292675.74</v>
      </c>
      <c r="F150" s="16">
        <f>D150+E150</f>
        <v>7292675.74</v>
      </c>
      <c r="G150" s="16">
        <v>7292674.52</v>
      </c>
      <c r="H150" s="16">
        <v>7292674.52</v>
      </c>
      <c r="I150" s="16">
        <f aca="true" t="shared" si="19" ref="I150:I158">F150-G150</f>
        <v>1.2200000006705523</v>
      </c>
    </row>
    <row r="151" spans="2:9" ht="12.75">
      <c r="B151" s="3" t="s">
        <v>77</v>
      </c>
      <c r="C151" s="9"/>
      <c r="D151" s="15">
        <f>SUM(D152:D158)</f>
        <v>116987226.99</v>
      </c>
      <c r="E151" s="15">
        <f>SUM(E152:E158)</f>
        <v>38723191.97</v>
      </c>
      <c r="F151" s="15">
        <f>SUM(F152:F158)</f>
        <v>155710418.95999998</v>
      </c>
      <c r="G151" s="15">
        <f>SUM(G152:G158)</f>
        <v>155710418.95999998</v>
      </c>
      <c r="H151" s="15">
        <f>SUM(H152:H158)</f>
        <v>155710418.95999998</v>
      </c>
      <c r="I151" s="16">
        <f t="shared" si="19"/>
        <v>0</v>
      </c>
    </row>
    <row r="152" spans="2:9" ht="12.75">
      <c r="B152" s="13" t="s">
        <v>78</v>
      </c>
      <c r="C152" s="11"/>
      <c r="D152" s="15">
        <v>103738239.16</v>
      </c>
      <c r="E152" s="16">
        <v>38861702.85</v>
      </c>
      <c r="F152" s="16">
        <f>D152+E152</f>
        <v>142599942.01</v>
      </c>
      <c r="G152" s="16">
        <v>142599942.01</v>
      </c>
      <c r="H152" s="16">
        <v>142599942.01</v>
      </c>
      <c r="I152" s="16">
        <f t="shared" si="19"/>
        <v>0</v>
      </c>
    </row>
    <row r="153" spans="2:9" ht="12.75">
      <c r="B153" s="13" t="s">
        <v>79</v>
      </c>
      <c r="C153" s="11"/>
      <c r="D153" s="15">
        <v>13248987.83</v>
      </c>
      <c r="E153" s="16">
        <v>-138510.88</v>
      </c>
      <c r="F153" s="16">
        <f aca="true" t="shared" si="20" ref="F153:F158">D153+E153</f>
        <v>13110476.95</v>
      </c>
      <c r="G153" s="16">
        <v>13110476.95</v>
      </c>
      <c r="H153" s="16">
        <v>13110476.95</v>
      </c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1359012939.5300002</v>
      </c>
      <c r="E160" s="14">
        <f t="shared" si="21"/>
        <v>652981461.52</v>
      </c>
      <c r="F160" s="14">
        <f t="shared" si="21"/>
        <v>2011994401.0500002</v>
      </c>
      <c r="G160" s="14">
        <f t="shared" si="21"/>
        <v>1796127856.8899996</v>
      </c>
      <c r="H160" s="14">
        <f t="shared" si="21"/>
        <v>1760445792.2899997</v>
      </c>
      <c r="I160" s="14">
        <f t="shared" si="21"/>
        <v>215866544.16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2020-02-11T17:43:51Z</cp:lastPrinted>
  <dcterms:created xsi:type="dcterms:W3CDTF">2016-10-11T20:25:15Z</dcterms:created>
  <dcterms:modified xsi:type="dcterms:W3CDTF">2020-02-11T17:45:12Z</dcterms:modified>
  <cp:category/>
  <cp:version/>
  <cp:contentType/>
  <cp:contentStatus/>
</cp:coreProperties>
</file>