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<sst xmlns="http://schemas.openxmlformats.org/spreadsheetml/2006/main" count="163" uniqueCount="90">
  <si>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</si>
  <si>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</si>
  <si>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</si>
  <si>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</si>
  <si>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</si>
  <si>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</si>
  <si>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</si>
  <si>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</si>
  <si>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</si>
  <si>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</si>
  <si>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</si>
  <si>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</si>
  <si>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</si>
  <si>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</si>
  <si>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</si>
  <si>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</si>
  <si>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</si>
  <si>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</si>
  <si>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</si>
  <si>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</si>
  <si>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</si>
  <si>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</si>
  <si>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</si>
  <si>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</si>
  <si>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</si>
  <si>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</si>
  <si>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</si>
  <si>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</si>
  <si>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</si>
  <si>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</si>
  <si>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</si>
  <si>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</si>
  <si>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</si>
  <si>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</si>
  <si>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</si>
  <si>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</si>
  <si>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</si>
  <si>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</si>
  <si>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</si>
  <si>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</si>
  <si>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</si>
  <si>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</si>
  <si>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</si>
  <si>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</si>
  <si>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</si>
  <si>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</si>
  <si>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</si>
  <si>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</si>
  <si>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</si>
  <si>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</si>
  <si>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</si>
  <si>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</si>
  <si>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</si>
  <si>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</si>
  <si>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</si>
  <si>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</si>
  <si>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</si>
  <si>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</si>
  <si>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</si>
  <si>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</si>
  <si>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</si>
  <si>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</si>
  <si>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</si>
  <si>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</si>
  <si>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</si>
  <si>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</si>
  <si>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</si>
  <si>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</si>
  <si>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</si>
  <si>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</si>
  <si>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</si>
  <si>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</si>
  <si>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</si>
  <si>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</si>
  <si>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</si>
  <si>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</si>
  <si>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</si>
  <si>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</si>
  <si>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</si>
  <si>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</si>
  <si>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</si>
  <si>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</si>
  <si>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</si>
  <si>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</si>
  <si>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</si>
  <si>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</si>
  <si>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</si>
  <si>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</si>
  <si>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31 de Diciembre de 2022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</si>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</sst>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914400</xdr:colOff>
      <xdr:row>4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647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1142524350.48</v>
      </c>
      <c r="E10" s="14">
        <f t="shared" si="0"/>
        <v>251928117.29</v>
      </c>
      <c r="F10" s="14">
        <f t="shared" si="0"/>
        <v>1394452467.77</v>
      </c>
      <c r="G10" s="14">
        <f t="shared" si="0"/>
        <v>1194581056.41</v>
      </c>
      <c r="H10" s="14">
        <f t="shared" si="0"/>
        <v>1176237379.3799999</v>
      </c>
      <c r="I10" s="14">
        <f t="shared" si="0"/>
        <v>199871411.35999995</v>
      </c>
    </row>
    <row r="11" spans="2:9" ht="12.75">
      <c r="B11" s="3" t="s">
        <v>12</v>
      </c>
      <c r="C11" s="9"/>
      <c r="D11" s="15">
        <f aca="true" t="shared" si="1" ref="D11:I11">SUM(D12:D18)</f>
        <v>714050576.0799999</v>
      </c>
      <c r="E11" s="15">
        <f t="shared" si="1"/>
        <v>25524358.560000002</v>
      </c>
      <c r="F11" s="15">
        <f t="shared" si="1"/>
        <v>739574934.64</v>
      </c>
      <c r="G11" s="15">
        <f t="shared" si="1"/>
        <v>703020157.25</v>
      </c>
      <c r="H11" s="15">
        <f t="shared" si="1"/>
        <v>698045690.15</v>
      </c>
      <c r="I11" s="15">
        <f t="shared" si="1"/>
        <v>36554777.389999986</v>
      </c>
    </row>
    <row r="12" spans="2:9" ht="12.75">
      <c r="B12" s="13" t="s">
        <v>13</v>
      </c>
      <c r="C12" s="11"/>
      <c r="D12" s="15">
        <v>296093252</v>
      </c>
      <c r="E12" s="16">
        <v>-47268446.29</v>
      </c>
      <c r="F12" s="16">
        <f>D12+E12</f>
        <v>248824805.71</v>
      </c>
      <c r="G12" s="16">
        <v>248300026.8</v>
      </c>
      <c r="H12" s="16">
        <v>247600257.18</v>
      </c>
      <c r="I12" s="16">
        <f>F12-G12</f>
        <v>524778.9099999964</v>
      </c>
    </row>
    <row r="13" spans="2:9" ht="12.75">
      <c r="B13" s="13" t="s">
        <v>14</v>
      </c>
      <c r="C13" s="11"/>
      <c r="D13" s="15">
        <v>33385495.28</v>
      </c>
      <c r="E13" s="16">
        <v>381337.47</v>
      </c>
      <c r="F13" s="16">
        <f aca="true" t="shared" si="2" ref="F13:F18">D13+E13</f>
        <v>33766832.75</v>
      </c>
      <c r="G13" s="16">
        <v>32157276.23</v>
      </c>
      <c r="H13" s="16">
        <v>32140034.58</v>
      </c>
      <c r="I13" s="16">
        <f aca="true" t="shared" si="3" ref="I13:I18">F13-G13</f>
        <v>1609556.5199999996</v>
      </c>
    </row>
    <row r="14" spans="2:9" ht="12.75">
      <c r="B14" s="13" t="s">
        <v>15</v>
      </c>
      <c r="C14" s="11"/>
      <c r="D14" s="15">
        <v>120234588.4</v>
      </c>
      <c r="E14" s="16">
        <v>69137743.67</v>
      </c>
      <c r="F14" s="16">
        <f t="shared" si="2"/>
        <v>189372332.07</v>
      </c>
      <c r="G14" s="16">
        <v>155182537.38</v>
      </c>
      <c r="H14" s="16">
        <v>154992443.76</v>
      </c>
      <c r="I14" s="16">
        <f t="shared" si="3"/>
        <v>34189794.69</v>
      </c>
    </row>
    <row r="15" spans="2:9" ht="12.75">
      <c r="B15" s="13" t="s">
        <v>16</v>
      </c>
      <c r="C15" s="11"/>
      <c r="D15" s="15">
        <v>45197325.54</v>
      </c>
      <c r="E15" s="16">
        <v>-1669342.7</v>
      </c>
      <c r="F15" s="16">
        <f t="shared" si="2"/>
        <v>43527982.839999996</v>
      </c>
      <c r="G15" s="16">
        <v>43399752.03</v>
      </c>
      <c r="H15" s="16">
        <v>42197607.03</v>
      </c>
      <c r="I15" s="16">
        <f t="shared" si="3"/>
        <v>128230.80999999493</v>
      </c>
    </row>
    <row r="16" spans="2:9" ht="12.75">
      <c r="B16" s="13" t="s">
        <v>17</v>
      </c>
      <c r="C16" s="11"/>
      <c r="D16" s="15">
        <v>208905523.98</v>
      </c>
      <c r="E16" s="16">
        <v>10887566.5</v>
      </c>
      <c r="F16" s="16">
        <f t="shared" si="2"/>
        <v>219793090.48</v>
      </c>
      <c r="G16" s="16">
        <v>219790770.01</v>
      </c>
      <c r="H16" s="16">
        <v>219732847.6</v>
      </c>
      <c r="I16" s="16">
        <f t="shared" si="3"/>
        <v>2320.469999998808</v>
      </c>
    </row>
    <row r="17" spans="2:9" ht="12.75">
      <c r="B17" s="13" t="s">
        <v>18</v>
      </c>
      <c r="C17" s="11"/>
      <c r="D17" s="15">
        <v>8375613.12</v>
      </c>
      <c r="E17" s="16">
        <v>-8375613.12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1858777.76</v>
      </c>
      <c r="E18" s="16">
        <v>2431113.03</v>
      </c>
      <c r="F18" s="16">
        <f t="shared" si="2"/>
        <v>4289890.79</v>
      </c>
      <c r="G18" s="16">
        <v>4189794.8</v>
      </c>
      <c r="H18" s="16">
        <v>1382500</v>
      </c>
      <c r="I18" s="16">
        <f t="shared" si="3"/>
        <v>100095.99000000022</v>
      </c>
    </row>
    <row r="19" spans="2:9" ht="12.75">
      <c r="B19" s="3" t="s">
        <v>20</v>
      </c>
      <c r="C19" s="9"/>
      <c r="D19" s="15">
        <f aca="true" t="shared" si="4" ref="D19:I19">SUM(D20:D28)</f>
        <v>59579780.82</v>
      </c>
      <c r="E19" s="15">
        <f t="shared" si="4"/>
        <v>2153684.1100000013</v>
      </c>
      <c r="F19" s="15">
        <f t="shared" si="4"/>
        <v>61733464.93</v>
      </c>
      <c r="G19" s="15">
        <f t="shared" si="4"/>
        <v>45110910.7</v>
      </c>
      <c r="H19" s="15">
        <f t="shared" si="4"/>
        <v>44665625.220000006</v>
      </c>
      <c r="I19" s="15">
        <f t="shared" si="4"/>
        <v>16622554.230000004</v>
      </c>
    </row>
    <row r="20" spans="2:9" ht="12.75">
      <c r="B20" s="13" t="s">
        <v>21</v>
      </c>
      <c r="C20" s="11"/>
      <c r="D20" s="15">
        <v>5608228.65</v>
      </c>
      <c r="E20" s="16">
        <v>-1087657.08</v>
      </c>
      <c r="F20" s="15">
        <f aca="true" t="shared" si="5" ref="F20:F28">D20+E20</f>
        <v>4520571.57</v>
      </c>
      <c r="G20" s="16">
        <v>4289932.02</v>
      </c>
      <c r="H20" s="16">
        <v>4252686.74</v>
      </c>
      <c r="I20" s="16">
        <f>F20-G20</f>
        <v>230639.55000000075</v>
      </c>
    </row>
    <row r="21" spans="2:9" ht="12.75">
      <c r="B21" s="13" t="s">
        <v>22</v>
      </c>
      <c r="C21" s="11"/>
      <c r="D21" s="15">
        <v>318484.67</v>
      </c>
      <c r="E21" s="16">
        <v>459445.97</v>
      </c>
      <c r="F21" s="15">
        <f t="shared" si="5"/>
        <v>777930.6399999999</v>
      </c>
      <c r="G21" s="16">
        <v>719961.01</v>
      </c>
      <c r="H21" s="16">
        <v>719961.01</v>
      </c>
      <c r="I21" s="16">
        <f aca="true" t="shared" si="6" ref="I21:I83">F21-G21</f>
        <v>57969.62999999989</v>
      </c>
    </row>
    <row r="22" spans="2:9" ht="12.75">
      <c r="B22" s="13" t="s">
        <v>23</v>
      </c>
      <c r="C22" s="11"/>
      <c r="D22" s="15">
        <v>211204.8</v>
      </c>
      <c r="E22" s="16">
        <v>404106.33</v>
      </c>
      <c r="F22" s="15">
        <f t="shared" si="5"/>
        <v>615311.13</v>
      </c>
      <c r="G22" s="16">
        <v>580329.7</v>
      </c>
      <c r="H22" s="16">
        <v>580329.7</v>
      </c>
      <c r="I22" s="16">
        <f t="shared" si="6"/>
        <v>34981.43000000005</v>
      </c>
    </row>
    <row r="23" spans="2:9" ht="12.75">
      <c r="B23" s="13" t="s">
        <v>24</v>
      </c>
      <c r="C23" s="11"/>
      <c r="D23" s="15">
        <v>8546421.04</v>
      </c>
      <c r="E23" s="16">
        <v>9716939.92</v>
      </c>
      <c r="F23" s="15">
        <f t="shared" si="5"/>
        <v>18263360.96</v>
      </c>
      <c r="G23" s="16">
        <v>3778690.05</v>
      </c>
      <c r="H23" s="16">
        <v>3740400.65</v>
      </c>
      <c r="I23" s="16">
        <f t="shared" si="6"/>
        <v>14484670.91</v>
      </c>
    </row>
    <row r="24" spans="2:9" ht="12.75">
      <c r="B24" s="13" t="s">
        <v>25</v>
      </c>
      <c r="C24" s="11"/>
      <c r="D24" s="15">
        <v>2197096.74</v>
      </c>
      <c r="E24" s="16">
        <v>-1014015.28</v>
      </c>
      <c r="F24" s="15">
        <f t="shared" si="5"/>
        <v>1183081.4600000002</v>
      </c>
      <c r="G24" s="16">
        <v>651655.52</v>
      </c>
      <c r="H24" s="16">
        <v>650263.52</v>
      </c>
      <c r="I24" s="16">
        <f t="shared" si="6"/>
        <v>531425.9400000002</v>
      </c>
    </row>
    <row r="25" spans="2:9" ht="12.75">
      <c r="B25" s="13" t="s">
        <v>26</v>
      </c>
      <c r="C25" s="11"/>
      <c r="D25" s="15">
        <v>35877816.88</v>
      </c>
      <c r="E25" s="16">
        <v>-5080915.34</v>
      </c>
      <c r="F25" s="15">
        <f t="shared" si="5"/>
        <v>30796901.540000003</v>
      </c>
      <c r="G25" s="16">
        <v>29863291.65</v>
      </c>
      <c r="H25" s="16">
        <v>29861540.05</v>
      </c>
      <c r="I25" s="16">
        <f t="shared" si="6"/>
        <v>933609.8900000043</v>
      </c>
    </row>
    <row r="26" spans="2:9" ht="12.75">
      <c r="B26" s="13" t="s">
        <v>27</v>
      </c>
      <c r="C26" s="11"/>
      <c r="D26" s="15">
        <v>812965.35</v>
      </c>
      <c r="E26" s="16">
        <v>232144.59</v>
      </c>
      <c r="F26" s="15">
        <f t="shared" si="5"/>
        <v>1045109.94</v>
      </c>
      <c r="G26" s="16">
        <v>961235.52</v>
      </c>
      <c r="H26" s="16">
        <v>961235.52</v>
      </c>
      <c r="I26" s="16">
        <f t="shared" si="6"/>
        <v>83874.41999999993</v>
      </c>
    </row>
    <row r="27" spans="2:9" ht="12.75">
      <c r="B27" s="13" t="s">
        <v>28</v>
      </c>
      <c r="C27" s="11"/>
      <c r="D27" s="15">
        <v>168660</v>
      </c>
      <c r="E27" s="16">
        <v>-48640</v>
      </c>
      <c r="F27" s="15">
        <f t="shared" si="5"/>
        <v>120020</v>
      </c>
      <c r="G27" s="16">
        <v>93494.63</v>
      </c>
      <c r="H27" s="16">
        <v>93494.63</v>
      </c>
      <c r="I27" s="16">
        <f t="shared" si="6"/>
        <v>26525.369999999995</v>
      </c>
    </row>
    <row r="28" spans="2:9" ht="12.75">
      <c r="B28" s="13" t="s">
        <v>29</v>
      </c>
      <c r="C28" s="11"/>
      <c r="D28" s="15">
        <v>5838902.69</v>
      </c>
      <c r="E28" s="16">
        <v>-1427725</v>
      </c>
      <c r="F28" s="15">
        <f t="shared" si="5"/>
        <v>4411177.69</v>
      </c>
      <c r="G28" s="16">
        <v>4172320.6</v>
      </c>
      <c r="H28" s="16">
        <v>3805713.4</v>
      </c>
      <c r="I28" s="16">
        <f t="shared" si="6"/>
        <v>238857.09000000032</v>
      </c>
    </row>
    <row r="29" spans="2:9" ht="12.75">
      <c r="B29" s="3" t="s">
        <v>30</v>
      </c>
      <c r="C29" s="9"/>
      <c r="D29" s="15">
        <f aca="true" t="shared" si="7" ref="D29:I29">SUM(D30:D38)</f>
        <v>57999619.879999995</v>
      </c>
      <c r="E29" s="15">
        <f t="shared" si="7"/>
        <v>104213425.19999999</v>
      </c>
      <c r="F29" s="15">
        <f t="shared" si="7"/>
        <v>162213045.07999998</v>
      </c>
      <c r="G29" s="15">
        <f t="shared" si="7"/>
        <v>113816695.81</v>
      </c>
      <c r="H29" s="15">
        <f t="shared" si="7"/>
        <v>108403611.94</v>
      </c>
      <c r="I29" s="15">
        <f t="shared" si="7"/>
        <v>48396349.269999996</v>
      </c>
    </row>
    <row r="30" spans="2:9" ht="12.75">
      <c r="B30" s="13" t="s">
        <v>31</v>
      </c>
      <c r="C30" s="11"/>
      <c r="D30" s="15">
        <v>2862630.2</v>
      </c>
      <c r="E30" s="16">
        <v>1834071.31</v>
      </c>
      <c r="F30" s="15">
        <f aca="true" t="shared" si="8" ref="F30:F38">D30+E30</f>
        <v>4696701.51</v>
      </c>
      <c r="G30" s="16">
        <v>3133201.78</v>
      </c>
      <c r="H30" s="16">
        <v>3038877.75</v>
      </c>
      <c r="I30" s="16">
        <f t="shared" si="6"/>
        <v>1563499.73</v>
      </c>
    </row>
    <row r="31" spans="2:9" ht="12.75">
      <c r="B31" s="13" t="s">
        <v>32</v>
      </c>
      <c r="C31" s="11"/>
      <c r="D31" s="15">
        <v>11201633.41</v>
      </c>
      <c r="E31" s="16">
        <v>13821792.87</v>
      </c>
      <c r="F31" s="15">
        <f t="shared" si="8"/>
        <v>25023426.28</v>
      </c>
      <c r="G31" s="16">
        <v>22064718.27</v>
      </c>
      <c r="H31" s="16">
        <v>19412665.59</v>
      </c>
      <c r="I31" s="16">
        <f t="shared" si="6"/>
        <v>2958708.0100000016</v>
      </c>
    </row>
    <row r="32" spans="2:9" ht="12.75">
      <c r="B32" s="13" t="s">
        <v>33</v>
      </c>
      <c r="C32" s="11"/>
      <c r="D32" s="15">
        <v>10746461.04</v>
      </c>
      <c r="E32" s="16">
        <v>16260164.32</v>
      </c>
      <c r="F32" s="15">
        <f t="shared" si="8"/>
        <v>27006625.36</v>
      </c>
      <c r="G32" s="16">
        <v>21596345.2</v>
      </c>
      <c r="H32" s="16">
        <v>20860656.96</v>
      </c>
      <c r="I32" s="16">
        <f t="shared" si="6"/>
        <v>5410280.16</v>
      </c>
    </row>
    <row r="33" spans="2:9" ht="12.75">
      <c r="B33" s="13" t="s">
        <v>34</v>
      </c>
      <c r="C33" s="11"/>
      <c r="D33" s="15">
        <v>1361001</v>
      </c>
      <c r="E33" s="16">
        <v>7363804.78</v>
      </c>
      <c r="F33" s="15">
        <f t="shared" si="8"/>
        <v>8724805.780000001</v>
      </c>
      <c r="G33" s="16">
        <v>2364174.24</v>
      </c>
      <c r="H33" s="16">
        <v>2364174.24</v>
      </c>
      <c r="I33" s="16">
        <f t="shared" si="6"/>
        <v>6360631.540000001</v>
      </c>
    </row>
    <row r="34" spans="2:9" ht="12.75">
      <c r="B34" s="13" t="s">
        <v>35</v>
      </c>
      <c r="C34" s="11"/>
      <c r="D34" s="15">
        <v>1099677.87</v>
      </c>
      <c r="E34" s="16">
        <v>7851743.44</v>
      </c>
      <c r="F34" s="15">
        <f t="shared" si="8"/>
        <v>8951421.31</v>
      </c>
      <c r="G34" s="16">
        <v>1249253.36</v>
      </c>
      <c r="H34" s="16">
        <v>1249253.36</v>
      </c>
      <c r="I34" s="16">
        <f t="shared" si="6"/>
        <v>7702167.95</v>
      </c>
    </row>
    <row r="35" spans="2:9" ht="12.75">
      <c r="B35" s="13" t="s">
        <v>36</v>
      </c>
      <c r="C35" s="11"/>
      <c r="D35" s="15">
        <v>8406000</v>
      </c>
      <c r="E35" s="16">
        <v>395207.17</v>
      </c>
      <c r="F35" s="15">
        <f t="shared" si="8"/>
        <v>8801207.17</v>
      </c>
      <c r="G35" s="16">
        <v>8394475.63</v>
      </c>
      <c r="H35" s="16">
        <v>8359675.63</v>
      </c>
      <c r="I35" s="16">
        <f t="shared" si="6"/>
        <v>406731.5399999991</v>
      </c>
    </row>
    <row r="36" spans="2:9" ht="12.75">
      <c r="B36" s="13" t="s">
        <v>37</v>
      </c>
      <c r="C36" s="11"/>
      <c r="D36" s="15">
        <v>1886973.44</v>
      </c>
      <c r="E36" s="16">
        <v>-809244</v>
      </c>
      <c r="F36" s="15">
        <f t="shared" si="8"/>
        <v>1077729.44</v>
      </c>
      <c r="G36" s="16">
        <v>970007.95</v>
      </c>
      <c r="H36" s="16">
        <v>970007.95</v>
      </c>
      <c r="I36" s="16">
        <f t="shared" si="6"/>
        <v>107721.48999999999</v>
      </c>
    </row>
    <row r="37" spans="2:9" ht="12.75">
      <c r="B37" s="13" t="s">
        <v>38</v>
      </c>
      <c r="C37" s="11"/>
      <c r="D37" s="15">
        <v>6606871.92</v>
      </c>
      <c r="E37" s="16">
        <v>6902281.58</v>
      </c>
      <c r="F37" s="15">
        <f t="shared" si="8"/>
        <v>13509153.5</v>
      </c>
      <c r="G37" s="16">
        <v>13190418.78</v>
      </c>
      <c r="H37" s="16">
        <v>11294199.86</v>
      </c>
      <c r="I37" s="16">
        <f t="shared" si="6"/>
        <v>318734.72000000067</v>
      </c>
    </row>
    <row r="38" spans="2:9" ht="12.75">
      <c r="B38" s="13" t="s">
        <v>39</v>
      </c>
      <c r="C38" s="11"/>
      <c r="D38" s="15">
        <v>13828371</v>
      </c>
      <c r="E38" s="16">
        <v>50593603.73</v>
      </c>
      <c r="F38" s="15">
        <f t="shared" si="8"/>
        <v>64421974.73</v>
      </c>
      <c r="G38" s="16">
        <v>40854100.6</v>
      </c>
      <c r="H38" s="16">
        <v>40854100.6</v>
      </c>
      <c r="I38" s="16">
        <f t="shared" si="6"/>
        <v>23567874.129999995</v>
      </c>
    </row>
    <row r="39" spans="2:9" ht="25.5" customHeight="1">
      <c r="B39" s="37" t="s">
        <v>40</v>
      </c>
      <c r="C39" s="38"/>
      <c r="D39" s="15">
        <f aca="true" t="shared" si="9" ref="D39:I39">SUM(D40:D48)</f>
        <v>266962352.92</v>
      </c>
      <c r="E39" s="15">
        <f t="shared" si="9"/>
        <v>9611618.72</v>
      </c>
      <c r="F39" s="15">
        <f>SUM(F40:F48)</f>
        <v>276573971.64</v>
      </c>
      <c r="G39" s="15">
        <f t="shared" si="9"/>
        <v>256620700.67000002</v>
      </c>
      <c r="H39" s="15">
        <f t="shared" si="9"/>
        <v>254937737.82000002</v>
      </c>
      <c r="I39" s="15">
        <f t="shared" si="9"/>
        <v>19953270.96999997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39500000</v>
      </c>
      <c r="E42" s="16">
        <v>3800000</v>
      </c>
      <c r="F42" s="15">
        <f t="shared" si="10"/>
        <v>43300000</v>
      </c>
      <c r="G42" s="16">
        <v>35100000</v>
      </c>
      <c r="H42" s="16">
        <v>35100000</v>
      </c>
      <c r="I42" s="16">
        <f t="shared" si="6"/>
        <v>8200000</v>
      </c>
    </row>
    <row r="43" spans="2:9" ht="12.75">
      <c r="B43" s="13" t="s">
        <v>44</v>
      </c>
      <c r="C43" s="11"/>
      <c r="D43" s="15">
        <v>11600001</v>
      </c>
      <c r="E43" s="16">
        <v>-407975.51</v>
      </c>
      <c r="F43" s="15">
        <f t="shared" si="10"/>
        <v>11192025.49</v>
      </c>
      <c r="G43" s="16">
        <v>11192024.49</v>
      </c>
      <c r="H43" s="16">
        <v>11192024.49</v>
      </c>
      <c r="I43" s="16">
        <f t="shared" si="6"/>
        <v>1</v>
      </c>
    </row>
    <row r="44" spans="2:9" ht="12.75">
      <c r="B44" s="13" t="s">
        <v>45</v>
      </c>
      <c r="C44" s="11"/>
      <c r="D44" s="15">
        <v>215862351.92</v>
      </c>
      <c r="E44" s="16">
        <v>6219594.23</v>
      </c>
      <c r="F44" s="15">
        <f t="shared" si="10"/>
        <v>222081946.14999998</v>
      </c>
      <c r="G44" s="16">
        <v>210328676.18</v>
      </c>
      <c r="H44" s="16">
        <v>208645713.33</v>
      </c>
      <c r="I44" s="16">
        <f t="shared" si="6"/>
        <v>11753269.969999969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4853018.779999999</v>
      </c>
      <c r="E49" s="15">
        <f t="shared" si="11"/>
        <v>27819818.13</v>
      </c>
      <c r="F49" s="15">
        <f t="shared" si="11"/>
        <v>32672836.91</v>
      </c>
      <c r="G49" s="15">
        <f t="shared" si="11"/>
        <v>2205497.49</v>
      </c>
      <c r="H49" s="15">
        <f t="shared" si="11"/>
        <v>2205497.49</v>
      </c>
      <c r="I49" s="15">
        <f t="shared" si="11"/>
        <v>30467339.419999998</v>
      </c>
    </row>
    <row r="50" spans="2:9" ht="12.75">
      <c r="B50" s="13" t="s">
        <v>51</v>
      </c>
      <c r="C50" s="11"/>
      <c r="D50" s="15">
        <v>2884117.78</v>
      </c>
      <c r="E50" s="16">
        <v>-2639739</v>
      </c>
      <c r="F50" s="15">
        <f t="shared" si="10"/>
        <v>244378.7799999998</v>
      </c>
      <c r="G50" s="16">
        <v>157401.79</v>
      </c>
      <c r="H50" s="16">
        <v>157401.79</v>
      </c>
      <c r="I50" s="16">
        <f t="shared" si="6"/>
        <v>86976.98999999979</v>
      </c>
    </row>
    <row r="51" spans="2:9" ht="12.75">
      <c r="B51" s="13" t="s">
        <v>52</v>
      </c>
      <c r="C51" s="11"/>
      <c r="D51" s="15">
        <v>747084</v>
      </c>
      <c r="E51" s="16">
        <v>-476770</v>
      </c>
      <c r="F51" s="15">
        <f t="shared" si="10"/>
        <v>270314</v>
      </c>
      <c r="G51" s="16">
        <v>264480</v>
      </c>
      <c r="H51" s="16">
        <v>264480</v>
      </c>
      <c r="I51" s="16">
        <f t="shared" si="6"/>
        <v>5834</v>
      </c>
    </row>
    <row r="52" spans="2:9" ht="12.75">
      <c r="B52" s="13" t="s">
        <v>53</v>
      </c>
      <c r="C52" s="11"/>
      <c r="D52" s="15">
        <v>1001</v>
      </c>
      <c r="E52" s="16">
        <v>6550</v>
      </c>
      <c r="F52" s="15">
        <f t="shared" si="10"/>
        <v>7551</v>
      </c>
      <c r="G52" s="16">
        <v>0</v>
      </c>
      <c r="H52" s="16">
        <v>0</v>
      </c>
      <c r="I52" s="16">
        <f t="shared" si="6"/>
        <v>7551</v>
      </c>
    </row>
    <row r="53" spans="2:9" ht="12.75">
      <c r="B53" s="13" t="s">
        <v>54</v>
      </c>
      <c r="C53" s="11"/>
      <c r="D53" s="15">
        <v>30002</v>
      </c>
      <c r="E53" s="16">
        <v>30774645.77</v>
      </c>
      <c r="F53" s="15">
        <f t="shared" si="10"/>
        <v>30804647.77</v>
      </c>
      <c r="G53" s="16">
        <v>801800</v>
      </c>
      <c r="H53" s="16">
        <v>801800</v>
      </c>
      <c r="I53" s="16">
        <f t="shared" si="6"/>
        <v>30002847.77</v>
      </c>
    </row>
    <row r="54" spans="2:9" ht="12.75">
      <c r="B54" s="13" t="s">
        <v>55</v>
      </c>
      <c r="C54" s="11"/>
      <c r="D54" s="15">
        <v>3</v>
      </c>
      <c r="E54" s="16">
        <v>0</v>
      </c>
      <c r="F54" s="15">
        <f t="shared" si="10"/>
        <v>3</v>
      </c>
      <c r="G54" s="16">
        <v>0</v>
      </c>
      <c r="H54" s="16">
        <v>0</v>
      </c>
      <c r="I54" s="16">
        <f t="shared" si="6"/>
        <v>3</v>
      </c>
    </row>
    <row r="55" spans="2:9" ht="12.75">
      <c r="B55" s="13" t="s">
        <v>56</v>
      </c>
      <c r="C55" s="11"/>
      <c r="D55" s="15">
        <v>1136570</v>
      </c>
      <c r="E55" s="16">
        <v>-106820.64</v>
      </c>
      <c r="F55" s="15">
        <f t="shared" si="10"/>
        <v>1029749.36</v>
      </c>
      <c r="G55" s="16">
        <v>667864.22</v>
      </c>
      <c r="H55" s="16">
        <v>667864.22</v>
      </c>
      <c r="I55" s="16">
        <f t="shared" si="6"/>
        <v>361885.14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54241</v>
      </c>
      <c r="E58" s="16">
        <v>261952</v>
      </c>
      <c r="F58" s="15">
        <f t="shared" si="10"/>
        <v>316193</v>
      </c>
      <c r="G58" s="16">
        <v>313951.48</v>
      </c>
      <c r="H58" s="16">
        <v>313951.48</v>
      </c>
      <c r="I58" s="16">
        <f t="shared" si="6"/>
        <v>2241.5200000000186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60797581.59</v>
      </c>
      <c r="F59" s="15">
        <f>SUM(F60:F62)</f>
        <v>60797581.59</v>
      </c>
      <c r="G59" s="15">
        <f>SUM(G60:G62)</f>
        <v>12920462.51</v>
      </c>
      <c r="H59" s="15">
        <f>SUM(H60:H62)</f>
        <v>12920462.51</v>
      </c>
      <c r="I59" s="16">
        <f t="shared" si="6"/>
        <v>47877119.080000006</v>
      </c>
    </row>
    <row r="60" spans="2:9" ht="12.75">
      <c r="B60" s="13" t="s">
        <v>61</v>
      </c>
      <c r="C60" s="11"/>
      <c r="D60" s="15">
        <v>0</v>
      </c>
      <c r="E60" s="16">
        <v>60797581.59</v>
      </c>
      <c r="F60" s="15">
        <f t="shared" si="10"/>
        <v>60797581.59</v>
      </c>
      <c r="G60" s="16">
        <v>12920462.51</v>
      </c>
      <c r="H60" s="16">
        <v>12920462.51</v>
      </c>
      <c r="I60" s="16">
        <f t="shared" si="6"/>
        <v>47877119.080000006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6000001</v>
      </c>
      <c r="E72" s="15">
        <f>SUM(E73:E75)</f>
        <v>9152318</v>
      </c>
      <c r="F72" s="15">
        <f>SUM(F73:F75)</f>
        <v>15152319</v>
      </c>
      <c r="G72" s="15">
        <f>SUM(G73:G75)</f>
        <v>15152319</v>
      </c>
      <c r="H72" s="15">
        <f>SUM(H73:H75)</f>
        <v>14123826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6000001</v>
      </c>
      <c r="E75" s="16">
        <v>9152318</v>
      </c>
      <c r="F75" s="15">
        <f t="shared" si="10"/>
        <v>15152319</v>
      </c>
      <c r="G75" s="16">
        <v>15152319</v>
      </c>
      <c r="H75" s="16">
        <v>14123826</v>
      </c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33079001</v>
      </c>
      <c r="E76" s="15">
        <f>SUM(E77:E83)</f>
        <v>12655312.979999999</v>
      </c>
      <c r="F76" s="15">
        <f>SUM(F77:F83)</f>
        <v>45734313.98</v>
      </c>
      <c r="G76" s="15">
        <f>SUM(G77:G83)</f>
        <v>45734312.98</v>
      </c>
      <c r="H76" s="15">
        <f>SUM(H77:H83)</f>
        <v>40934928.25</v>
      </c>
      <c r="I76" s="16">
        <f t="shared" si="6"/>
        <v>1</v>
      </c>
    </row>
    <row r="77" spans="2:9" ht="12.75">
      <c r="B77" s="13" t="s">
        <v>78</v>
      </c>
      <c r="C77" s="11"/>
      <c r="D77" s="15">
        <v>7555000</v>
      </c>
      <c r="E77" s="16">
        <v>827922.94</v>
      </c>
      <c r="F77" s="15">
        <f t="shared" si="10"/>
        <v>8382922.9399999995</v>
      </c>
      <c r="G77" s="16">
        <v>8382922.94</v>
      </c>
      <c r="H77" s="16">
        <v>7718457.62</v>
      </c>
      <c r="I77" s="16">
        <f t="shared" si="6"/>
        <v>0</v>
      </c>
    </row>
    <row r="78" spans="2:9" ht="12.75">
      <c r="B78" s="13" t="s">
        <v>79</v>
      </c>
      <c r="C78" s="11"/>
      <c r="D78" s="15">
        <v>25524000</v>
      </c>
      <c r="E78" s="16">
        <v>11827390.04</v>
      </c>
      <c r="F78" s="15">
        <f t="shared" si="10"/>
        <v>37351390.04</v>
      </c>
      <c r="G78" s="16">
        <v>37351390.04</v>
      </c>
      <c r="H78" s="16">
        <v>33216470.63</v>
      </c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>
        <v>1</v>
      </c>
      <c r="E81" s="16">
        <v>0</v>
      </c>
      <c r="F81" s="15">
        <f t="shared" si="10"/>
        <v>1</v>
      </c>
      <c r="G81" s="16">
        <v>0</v>
      </c>
      <c r="H81" s="16">
        <v>0</v>
      </c>
      <c r="I81" s="16">
        <f t="shared" si="6"/>
        <v>1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412123237.5</v>
      </c>
      <c r="E85" s="21">
        <f>E86+E104+E94+E114+E124+E134+E138+E147+E151</f>
        <v>7231223.469999999</v>
      </c>
      <c r="F85" s="21">
        <f t="shared" si="12"/>
        <v>419354460.97</v>
      </c>
      <c r="G85" s="21">
        <f>G86+G104+G94+G114+G124+G134+G138+G147+G151</f>
        <v>400997096.03000003</v>
      </c>
      <c r="H85" s="21">
        <f>H86+H104+H94+H114+H124+H134+H138+H147+H151</f>
        <v>399689059.8</v>
      </c>
      <c r="I85" s="21">
        <f t="shared" si="12"/>
        <v>18357364.940000013</v>
      </c>
    </row>
    <row r="86" spans="2:9" ht="12.75">
      <c r="B86" s="3" t="s">
        <v>12</v>
      </c>
      <c r="C86" s="9"/>
      <c r="D86" s="15">
        <f>SUM(D87:D93)</f>
        <v>94145373.73</v>
      </c>
      <c r="E86" s="15">
        <f>SUM(E87:E93)</f>
        <v>-6791262.71</v>
      </c>
      <c r="F86" s="15">
        <f>SUM(F87:F93)</f>
        <v>87354111.02000001</v>
      </c>
      <c r="G86" s="15">
        <f>SUM(G87:G93)</f>
        <v>87344690.92</v>
      </c>
      <c r="H86" s="15">
        <f>SUM(H87:H93)</f>
        <v>87344690.92</v>
      </c>
      <c r="I86" s="16">
        <f aca="true" t="shared" si="13" ref="I86:I149">F86-G86</f>
        <v>9420.10000000894</v>
      </c>
    </row>
    <row r="87" spans="2:9" ht="12.75">
      <c r="B87" s="13" t="s">
        <v>13</v>
      </c>
      <c r="C87" s="11"/>
      <c r="D87" s="15">
        <v>74639529.36</v>
      </c>
      <c r="E87" s="16">
        <v>-5109726.3</v>
      </c>
      <c r="F87" s="15">
        <f aca="true" t="shared" si="14" ref="F87:F103">D87+E87</f>
        <v>69529803.06</v>
      </c>
      <c r="G87" s="16">
        <v>69529803.06</v>
      </c>
      <c r="H87" s="16">
        <v>69529803.06</v>
      </c>
      <c r="I87" s="16">
        <f t="shared" si="13"/>
        <v>0</v>
      </c>
    </row>
    <row r="88" spans="2:9" ht="12.75">
      <c r="B88" s="13" t="s">
        <v>14</v>
      </c>
      <c r="C88" s="11"/>
      <c r="D88" s="15">
        <v>0</v>
      </c>
      <c r="E88" s="16">
        <v>376800</v>
      </c>
      <c r="F88" s="15">
        <f t="shared" si="14"/>
        <v>376800</v>
      </c>
      <c r="G88" s="16">
        <v>367380</v>
      </c>
      <c r="H88" s="16">
        <v>367380</v>
      </c>
      <c r="I88" s="16">
        <f t="shared" si="13"/>
        <v>9420</v>
      </c>
    </row>
    <row r="89" spans="2:9" ht="12.75">
      <c r="B89" s="13" t="s">
        <v>15</v>
      </c>
      <c r="C89" s="11"/>
      <c r="D89" s="15">
        <v>18405844.37</v>
      </c>
      <c r="E89" s="16">
        <v>-1882049.28</v>
      </c>
      <c r="F89" s="15">
        <f t="shared" si="14"/>
        <v>16523795.090000002</v>
      </c>
      <c r="G89" s="16">
        <v>16523795.09</v>
      </c>
      <c r="H89" s="16">
        <v>16523795.09</v>
      </c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1100000</v>
      </c>
      <c r="E91" s="16">
        <v>-176287.13</v>
      </c>
      <c r="F91" s="15">
        <f t="shared" si="14"/>
        <v>923712.87</v>
      </c>
      <c r="G91" s="16">
        <v>923712.77</v>
      </c>
      <c r="H91" s="16">
        <v>923712.77</v>
      </c>
      <c r="I91" s="16">
        <f t="shared" si="13"/>
        <v>0.09999999997671694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21521849</v>
      </c>
      <c r="E94" s="15">
        <f>SUM(E95:E103)</f>
        <v>5165953.2299999995</v>
      </c>
      <c r="F94" s="15">
        <f>SUM(F95:F103)</f>
        <v>26687802.229999997</v>
      </c>
      <c r="G94" s="15">
        <f>SUM(G95:G103)</f>
        <v>26684895.63</v>
      </c>
      <c r="H94" s="15">
        <f>SUM(H95:H103)</f>
        <v>26684895.63</v>
      </c>
      <c r="I94" s="16">
        <f t="shared" si="13"/>
        <v>2906.599999997765</v>
      </c>
    </row>
    <row r="95" spans="2:9" ht="12.75">
      <c r="B95" s="13" t="s">
        <v>21</v>
      </c>
      <c r="C95" s="11"/>
      <c r="D95" s="15">
        <v>230000</v>
      </c>
      <c r="E95" s="16">
        <v>-167113.05</v>
      </c>
      <c r="F95" s="15">
        <f t="shared" si="14"/>
        <v>62886.95000000001</v>
      </c>
      <c r="G95" s="16">
        <v>62601.85</v>
      </c>
      <c r="H95" s="16">
        <v>62601.85</v>
      </c>
      <c r="I95" s="16">
        <f t="shared" si="13"/>
        <v>285.1000000000131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30131.12</v>
      </c>
      <c r="F97" s="15">
        <f t="shared" si="14"/>
        <v>30131.12</v>
      </c>
      <c r="G97" s="16">
        <v>30071.96</v>
      </c>
      <c r="H97" s="16">
        <v>30071.96</v>
      </c>
      <c r="I97" s="16">
        <f t="shared" si="13"/>
        <v>59.159999999999854</v>
      </c>
    </row>
    <row r="98" spans="2:9" ht="12.75">
      <c r="B98" s="13" t="s">
        <v>24</v>
      </c>
      <c r="C98" s="11"/>
      <c r="D98" s="15">
        <v>1301000</v>
      </c>
      <c r="E98" s="16">
        <v>4759438.22</v>
      </c>
      <c r="F98" s="15">
        <f t="shared" si="14"/>
        <v>6060438.22</v>
      </c>
      <c r="G98" s="16">
        <v>6060381.72</v>
      </c>
      <c r="H98" s="16">
        <v>6060381.72</v>
      </c>
      <c r="I98" s="16">
        <f t="shared" si="13"/>
        <v>56.5</v>
      </c>
    </row>
    <row r="99" spans="2:9" ht="12.75">
      <c r="B99" s="13" t="s">
        <v>25</v>
      </c>
      <c r="C99" s="11"/>
      <c r="D99" s="15">
        <v>5000</v>
      </c>
      <c r="E99" s="16">
        <v>126013.2</v>
      </c>
      <c r="F99" s="15">
        <f t="shared" si="14"/>
        <v>131013.2</v>
      </c>
      <c r="G99" s="16">
        <v>131013.2</v>
      </c>
      <c r="H99" s="16">
        <v>131013.2</v>
      </c>
      <c r="I99" s="16">
        <f t="shared" si="13"/>
        <v>0</v>
      </c>
    </row>
    <row r="100" spans="2:9" ht="12.75">
      <c r="B100" s="13" t="s">
        <v>26</v>
      </c>
      <c r="C100" s="11"/>
      <c r="D100" s="15">
        <v>18453349</v>
      </c>
      <c r="E100" s="16">
        <v>-205713.98</v>
      </c>
      <c r="F100" s="15">
        <f t="shared" si="14"/>
        <v>18247635.02</v>
      </c>
      <c r="G100" s="16">
        <v>18247221.59</v>
      </c>
      <c r="H100" s="16">
        <v>18247221.59</v>
      </c>
      <c r="I100" s="16">
        <f t="shared" si="13"/>
        <v>413.429999999702</v>
      </c>
    </row>
    <row r="101" spans="2:9" ht="12.75">
      <c r="B101" s="13" t="s">
        <v>27</v>
      </c>
      <c r="C101" s="11"/>
      <c r="D101" s="15">
        <v>1200000</v>
      </c>
      <c r="E101" s="16">
        <v>-909392.62</v>
      </c>
      <c r="F101" s="15">
        <f t="shared" si="14"/>
        <v>290607.38</v>
      </c>
      <c r="G101" s="16">
        <v>289612.15</v>
      </c>
      <c r="H101" s="16">
        <v>289612.15</v>
      </c>
      <c r="I101" s="16">
        <f t="shared" si="13"/>
        <v>995.2299999999814</v>
      </c>
    </row>
    <row r="102" spans="2:9" ht="12.75">
      <c r="B102" s="13" t="s">
        <v>28</v>
      </c>
      <c r="C102" s="11"/>
      <c r="D102" s="15">
        <v>90000</v>
      </c>
      <c r="E102" s="16">
        <v>948918.75</v>
      </c>
      <c r="F102" s="15">
        <f t="shared" si="14"/>
        <v>1038918.75</v>
      </c>
      <c r="G102" s="16">
        <v>1038862.75</v>
      </c>
      <c r="H102" s="16">
        <v>1038862.75</v>
      </c>
      <c r="I102" s="16">
        <f t="shared" si="13"/>
        <v>56</v>
      </c>
    </row>
    <row r="103" spans="2:9" ht="12.75">
      <c r="B103" s="13" t="s">
        <v>29</v>
      </c>
      <c r="C103" s="11"/>
      <c r="D103" s="15">
        <v>242500</v>
      </c>
      <c r="E103" s="16">
        <v>583671.59</v>
      </c>
      <c r="F103" s="15">
        <f t="shared" si="14"/>
        <v>826171.59</v>
      </c>
      <c r="G103" s="16">
        <v>825130.41</v>
      </c>
      <c r="H103" s="16">
        <v>825130.41</v>
      </c>
      <c r="I103" s="16">
        <f t="shared" si="13"/>
        <v>1041.1799999999348</v>
      </c>
    </row>
    <row r="104" spans="2:9" ht="12.75">
      <c r="B104" s="3" t="s">
        <v>30</v>
      </c>
      <c r="C104" s="9"/>
      <c r="D104" s="15">
        <f>SUM(D105:D113)</f>
        <v>57805955.3</v>
      </c>
      <c r="E104" s="15">
        <f>SUM(E105:E113)</f>
        <v>-9628844.32</v>
      </c>
      <c r="F104" s="15">
        <f>SUM(F105:F113)</f>
        <v>48177110.98</v>
      </c>
      <c r="G104" s="15">
        <f>SUM(G105:G113)</f>
        <v>46993110.19</v>
      </c>
      <c r="H104" s="15">
        <f>SUM(H105:H113)</f>
        <v>46675293.51</v>
      </c>
      <c r="I104" s="16">
        <f t="shared" si="13"/>
        <v>1184000.789999999</v>
      </c>
    </row>
    <row r="105" spans="2:9" ht="12.75">
      <c r="B105" s="13" t="s">
        <v>31</v>
      </c>
      <c r="C105" s="11"/>
      <c r="D105" s="15">
        <v>41690190</v>
      </c>
      <c r="E105" s="16">
        <v>-3916552.06</v>
      </c>
      <c r="F105" s="16">
        <f>D105+E105</f>
        <v>37773637.94</v>
      </c>
      <c r="G105" s="16">
        <v>37773551.44</v>
      </c>
      <c r="H105" s="16">
        <v>37773551.44</v>
      </c>
      <c r="I105" s="16">
        <f t="shared" si="13"/>
        <v>86.5</v>
      </c>
    </row>
    <row r="106" spans="2:9" ht="12.75">
      <c r="B106" s="13" t="s">
        <v>32</v>
      </c>
      <c r="C106" s="11"/>
      <c r="D106" s="15">
        <v>0</v>
      </c>
      <c r="E106" s="16">
        <v>20000</v>
      </c>
      <c r="F106" s="16">
        <f aca="true" t="shared" si="15" ref="F106:F113">D106+E106</f>
        <v>20000</v>
      </c>
      <c r="G106" s="16">
        <v>0</v>
      </c>
      <c r="H106" s="16">
        <v>0</v>
      </c>
      <c r="I106" s="16">
        <f t="shared" si="13"/>
        <v>20000</v>
      </c>
    </row>
    <row r="107" spans="2:9" ht="12.75">
      <c r="B107" s="13" t="s">
        <v>33</v>
      </c>
      <c r="C107" s="11"/>
      <c r="D107" s="15">
        <v>3380765.3</v>
      </c>
      <c r="E107" s="16">
        <v>-934672.06</v>
      </c>
      <c r="F107" s="16">
        <f t="shared" si="15"/>
        <v>2446093.2399999998</v>
      </c>
      <c r="G107" s="16">
        <v>1342087.82</v>
      </c>
      <c r="H107" s="16">
        <v>1342087.82</v>
      </c>
      <c r="I107" s="16">
        <f t="shared" si="13"/>
        <v>1104005.4199999997</v>
      </c>
    </row>
    <row r="108" spans="2:9" ht="12.75">
      <c r="B108" s="13" t="s">
        <v>34</v>
      </c>
      <c r="C108" s="11"/>
      <c r="D108" s="15">
        <v>0</v>
      </c>
      <c r="E108" s="16">
        <v>0</v>
      </c>
      <c r="F108" s="16">
        <f t="shared" si="15"/>
        <v>0</v>
      </c>
      <c r="G108" s="16">
        <v>0</v>
      </c>
      <c r="H108" s="16">
        <v>0</v>
      </c>
      <c r="I108" s="16">
        <f t="shared" si="13"/>
        <v>0</v>
      </c>
    </row>
    <row r="109" spans="2:9" ht="12.75">
      <c r="B109" s="13" t="s">
        <v>35</v>
      </c>
      <c r="C109" s="11"/>
      <c r="D109" s="15">
        <v>1200000</v>
      </c>
      <c r="E109" s="16">
        <v>-112511.2</v>
      </c>
      <c r="F109" s="16">
        <f t="shared" si="15"/>
        <v>1087488.8</v>
      </c>
      <c r="G109" s="16">
        <v>1038769.62</v>
      </c>
      <c r="H109" s="16">
        <v>720952.94</v>
      </c>
      <c r="I109" s="16">
        <f t="shared" si="13"/>
        <v>48719.18000000005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64480</v>
      </c>
      <c r="F111" s="16">
        <f t="shared" si="15"/>
        <v>64480</v>
      </c>
      <c r="G111" s="16">
        <v>53399.6</v>
      </c>
      <c r="H111" s="16">
        <v>53399.6</v>
      </c>
      <c r="I111" s="16">
        <f t="shared" si="13"/>
        <v>11080.400000000001</v>
      </c>
    </row>
    <row r="112" spans="2:9" ht="12.75">
      <c r="B112" s="13" t="s">
        <v>38</v>
      </c>
      <c r="C112" s="11"/>
      <c r="D112" s="15">
        <v>0</v>
      </c>
      <c r="E112" s="16">
        <v>16000</v>
      </c>
      <c r="F112" s="16">
        <f t="shared" si="15"/>
        <v>16000</v>
      </c>
      <c r="G112" s="16">
        <v>15890.71</v>
      </c>
      <c r="H112" s="16">
        <v>15890.71</v>
      </c>
      <c r="I112" s="16">
        <f t="shared" si="13"/>
        <v>109.29000000000087</v>
      </c>
    </row>
    <row r="113" spans="2:9" ht="12.75">
      <c r="B113" s="13" t="s">
        <v>39</v>
      </c>
      <c r="C113" s="11"/>
      <c r="D113" s="15">
        <v>11535000</v>
      </c>
      <c r="E113" s="16">
        <v>-4765589</v>
      </c>
      <c r="F113" s="16">
        <f t="shared" si="15"/>
        <v>6769411</v>
      </c>
      <c r="G113" s="16">
        <v>6769411</v>
      </c>
      <c r="H113" s="16">
        <v>6769411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9118648.09</v>
      </c>
      <c r="E124" s="15">
        <f>SUM(E125:E133)</f>
        <v>-643520.8399999999</v>
      </c>
      <c r="F124" s="15">
        <f>SUM(F125:F133)</f>
        <v>8475127.25</v>
      </c>
      <c r="G124" s="15">
        <f>SUM(G125:G133)</f>
        <v>6729389.2700000005</v>
      </c>
      <c r="H124" s="15">
        <f>SUM(H125:H133)</f>
        <v>6729389.2700000005</v>
      </c>
      <c r="I124" s="16">
        <f t="shared" si="13"/>
        <v>1745737.9799999995</v>
      </c>
    </row>
    <row r="125" spans="2:9" ht="12.75">
      <c r="B125" s="13" t="s">
        <v>51</v>
      </c>
      <c r="C125" s="11"/>
      <c r="D125" s="15">
        <v>80001</v>
      </c>
      <c r="E125" s="16">
        <v>305026.14</v>
      </c>
      <c r="F125" s="16">
        <f>D125+E125</f>
        <v>385027.14</v>
      </c>
      <c r="G125" s="16">
        <v>384941.95</v>
      </c>
      <c r="H125" s="16">
        <v>384941.95</v>
      </c>
      <c r="I125" s="16">
        <f t="shared" si="13"/>
        <v>85.19000000000233</v>
      </c>
    </row>
    <row r="126" spans="2:9" ht="12.75">
      <c r="B126" s="13" t="s">
        <v>52</v>
      </c>
      <c r="C126" s="11"/>
      <c r="D126" s="15">
        <v>0</v>
      </c>
      <c r="E126" s="16">
        <v>31600</v>
      </c>
      <c r="F126" s="16">
        <f aca="true" t="shared" si="17" ref="F126:F133">D126+E126</f>
        <v>31600</v>
      </c>
      <c r="G126" s="16">
        <v>31576.77</v>
      </c>
      <c r="H126" s="16">
        <v>31576.77</v>
      </c>
      <c r="I126" s="16">
        <f t="shared" si="13"/>
        <v>23.229999999999563</v>
      </c>
    </row>
    <row r="127" spans="2:9" ht="12.75">
      <c r="B127" s="13" t="s">
        <v>53</v>
      </c>
      <c r="C127" s="11"/>
      <c r="D127" s="15">
        <v>0</v>
      </c>
      <c r="E127" s="16">
        <v>100000</v>
      </c>
      <c r="F127" s="16">
        <f t="shared" si="17"/>
        <v>100000</v>
      </c>
      <c r="G127" s="16">
        <v>99972.51</v>
      </c>
      <c r="H127" s="16">
        <v>99972.51</v>
      </c>
      <c r="I127" s="16">
        <f t="shared" si="13"/>
        <v>27.49000000000524</v>
      </c>
    </row>
    <row r="128" spans="2:9" ht="12.75">
      <c r="B128" s="13" t="s">
        <v>54</v>
      </c>
      <c r="C128" s="11"/>
      <c r="D128" s="15">
        <v>7728645.09</v>
      </c>
      <c r="E128" s="16">
        <v>-1331926.98</v>
      </c>
      <c r="F128" s="16">
        <f t="shared" si="17"/>
        <v>6396718.109999999</v>
      </c>
      <c r="G128" s="16">
        <v>4651119.74</v>
      </c>
      <c r="H128" s="16">
        <v>4651119.74</v>
      </c>
      <c r="I128" s="16">
        <f t="shared" si="13"/>
        <v>1745598.3699999992</v>
      </c>
    </row>
    <row r="129" spans="2:9" ht="12.75">
      <c r="B129" s="13" t="s">
        <v>55</v>
      </c>
      <c r="C129" s="11"/>
      <c r="D129" s="15">
        <v>2</v>
      </c>
      <c r="E129" s="16">
        <v>0</v>
      </c>
      <c r="F129" s="16">
        <f t="shared" si="17"/>
        <v>2</v>
      </c>
      <c r="G129" s="16">
        <v>0</v>
      </c>
      <c r="H129" s="16">
        <v>0</v>
      </c>
      <c r="I129" s="16">
        <f t="shared" si="13"/>
        <v>2</v>
      </c>
    </row>
    <row r="130" spans="2:9" ht="12.75">
      <c r="B130" s="13" t="s">
        <v>56</v>
      </c>
      <c r="C130" s="11"/>
      <c r="D130" s="15">
        <v>1310000</v>
      </c>
      <c r="E130" s="16">
        <v>-1267820</v>
      </c>
      <c r="F130" s="16">
        <f t="shared" si="17"/>
        <v>42180</v>
      </c>
      <c r="G130" s="16">
        <v>42178.3</v>
      </c>
      <c r="H130" s="16">
        <v>42178.3</v>
      </c>
      <c r="I130" s="16">
        <f t="shared" si="13"/>
        <v>1.6999999999970896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1519600</v>
      </c>
      <c r="F133" s="16">
        <f t="shared" si="17"/>
        <v>1519600</v>
      </c>
      <c r="G133" s="16">
        <v>1519600</v>
      </c>
      <c r="H133" s="16">
        <v>1519600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51381496.54</v>
      </c>
      <c r="E134" s="15">
        <f>SUM(E135:E137)</f>
        <v>47209498.46</v>
      </c>
      <c r="F134" s="15">
        <f>SUM(F135:F137)</f>
        <v>98590995</v>
      </c>
      <c r="G134" s="15">
        <f>SUM(G135:G137)</f>
        <v>83192262.85</v>
      </c>
      <c r="H134" s="15">
        <f>SUM(H135:H137)</f>
        <v>82202043.3</v>
      </c>
      <c r="I134" s="16">
        <f t="shared" si="13"/>
        <v>15398732.150000006</v>
      </c>
    </row>
    <row r="135" spans="2:9" ht="12.75">
      <c r="B135" s="13" t="s">
        <v>61</v>
      </c>
      <c r="C135" s="11"/>
      <c r="D135" s="15">
        <v>49607653.01</v>
      </c>
      <c r="E135" s="16">
        <v>47839612.81</v>
      </c>
      <c r="F135" s="16">
        <f>D135+E135</f>
        <v>97447265.82</v>
      </c>
      <c r="G135" s="16">
        <v>82055703.91</v>
      </c>
      <c r="H135" s="16">
        <v>81065484.36</v>
      </c>
      <c r="I135" s="16">
        <f t="shared" si="13"/>
        <v>15391561.909999996</v>
      </c>
    </row>
    <row r="136" spans="2:9" ht="12.75">
      <c r="B136" s="13" t="s">
        <v>62</v>
      </c>
      <c r="C136" s="11"/>
      <c r="D136" s="15">
        <v>1773843.53</v>
      </c>
      <c r="E136" s="16">
        <v>-630114.35</v>
      </c>
      <c r="F136" s="16">
        <f>D136+E136</f>
        <v>1143729.1800000002</v>
      </c>
      <c r="G136" s="16">
        <v>1136558.94</v>
      </c>
      <c r="H136" s="16">
        <v>1136558.94</v>
      </c>
      <c r="I136" s="16">
        <f t="shared" si="13"/>
        <v>7170.2400000002235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64649914.84</v>
      </c>
      <c r="E147" s="15">
        <f>SUM(E148:E150)</f>
        <v>-30858452.78</v>
      </c>
      <c r="F147" s="15">
        <f>SUM(F148:F150)</f>
        <v>33791462.06</v>
      </c>
      <c r="G147" s="15">
        <f>SUM(G148:G150)</f>
        <v>33774894.74</v>
      </c>
      <c r="H147" s="15">
        <f>SUM(H148:H150)</f>
        <v>33774894.74</v>
      </c>
      <c r="I147" s="16">
        <f t="shared" si="13"/>
        <v>16567.320000000298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64649914.84</v>
      </c>
      <c r="E150" s="16">
        <v>-30858452.78</v>
      </c>
      <c r="F150" s="16">
        <f>D150+E150</f>
        <v>33791462.06</v>
      </c>
      <c r="G150" s="16">
        <v>33774894.74</v>
      </c>
      <c r="H150" s="16">
        <v>33774894.74</v>
      </c>
      <c r="I150" s="16">
        <f aca="true" t="shared" si="19" ref="I150:I158">F150-G150</f>
        <v>16567.320000000298</v>
      </c>
    </row>
    <row r="151" spans="2:9" ht="12.75">
      <c r="B151" s="3" t="s">
        <v>77</v>
      </c>
      <c r="C151" s="9"/>
      <c r="D151" s="15">
        <f>SUM(D152:D158)</f>
        <v>113500000</v>
      </c>
      <c r="E151" s="15">
        <f>SUM(E152:E158)</f>
        <v>2777852.43</v>
      </c>
      <c r="F151" s="15">
        <f>SUM(F152:F158)</f>
        <v>116277852.42999999</v>
      </c>
      <c r="G151" s="15">
        <f>SUM(G152:G158)</f>
        <v>116277852.42999999</v>
      </c>
      <c r="H151" s="15">
        <f>SUM(H152:H158)</f>
        <v>116277852.42999999</v>
      </c>
      <c r="I151" s="16">
        <f t="shared" si="19"/>
        <v>0</v>
      </c>
    </row>
    <row r="152" spans="2:9" ht="12.75">
      <c r="B152" s="13" t="s">
        <v>78</v>
      </c>
      <c r="C152" s="11"/>
      <c r="D152" s="15">
        <v>111500000</v>
      </c>
      <c r="E152" s="16">
        <v>2826487.1</v>
      </c>
      <c r="F152" s="16">
        <f>D152+E152</f>
        <v>114326487.1</v>
      </c>
      <c r="G152" s="16">
        <v>114326487.1</v>
      </c>
      <c r="H152" s="16">
        <v>114326487.1</v>
      </c>
      <c r="I152" s="16">
        <f t="shared" si="19"/>
        <v>0</v>
      </c>
    </row>
    <row r="153" spans="2:9" ht="12.75">
      <c r="B153" s="13" t="s">
        <v>79</v>
      </c>
      <c r="C153" s="11"/>
      <c r="D153" s="15">
        <v>2000000</v>
      </c>
      <c r="E153" s="16">
        <v>-48634.67</v>
      </c>
      <c r="F153" s="16">
        <f aca="true" t="shared" si="20" ref="F153:F158">D153+E153</f>
        <v>1951365.33</v>
      </c>
      <c r="G153" s="16">
        <v>1951365.33</v>
      </c>
      <c r="H153" s="16">
        <v>1951365.33</v>
      </c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1554647587.98</v>
      </c>
      <c r="E160" s="14">
        <f t="shared" si="21"/>
        <v>259159340.76</v>
      </c>
      <c r="F160" s="14">
        <f t="shared" si="21"/>
        <v>1813806928.74</v>
      </c>
      <c r="G160" s="14">
        <f t="shared" si="21"/>
        <v>1595578152.44</v>
      </c>
      <c r="H160" s="14">
        <f t="shared" si="21"/>
        <v>1575926439.1799998</v>
      </c>
      <c r="I160" s="14">
        <f t="shared" si="21"/>
        <v>218228776.29999995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ht="20.25" customHeight="1">
      <c r="B162" s="6" t="s">
        <v>89</v>
      </c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2023-02-01T17:26:59Z</cp:lastPrinted>
  <dcterms:created xsi:type="dcterms:W3CDTF">2016-10-11T20:25:15Z</dcterms:created>
  <dcterms:modified xsi:type="dcterms:W3CDTF">2023-02-01T17:28:29Z</dcterms:modified>
  <cp:category/>
  <cp:version/>
  <cp:contentType/>
  <cp:contentStatus/>
</cp:coreProperties>
</file>